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385" windowHeight="8370" activeTab="4"/>
  </bookViews>
  <sheets>
    <sheet name="001" sheetId="29" r:id="rId1"/>
    <sheet name="002" sheetId="30" r:id="rId2"/>
    <sheet name="003" sheetId="31" r:id="rId3"/>
    <sheet name="004" sheetId="32" r:id="rId4"/>
    <sheet name="005" sheetId="33" r:id="rId5"/>
  </sheets>
  <definedNames>
    <definedName name="_xlnm._FilterDatabase" localSheetId="0" hidden="1">'001'!$A$2:$N$20</definedName>
    <definedName name="_xlnm._FilterDatabase" localSheetId="1" hidden="1">'002'!$A$2:$R$2</definedName>
    <definedName name="_xlnm._FilterDatabase" localSheetId="2" hidden="1">'003'!$A$2:$N$22</definedName>
    <definedName name="_xlnm._FilterDatabase" localSheetId="3" hidden="1">'004'!$A$2:$N$31</definedName>
    <definedName name="_xlnm._FilterDatabase" localSheetId="4" hidden="1">'005'!$A$2:$N$32</definedName>
  </definedNames>
  <calcPr calcId="144525"/>
</workbook>
</file>

<file path=xl/calcChain.xml><?xml version="1.0" encoding="utf-8"?>
<calcChain xmlns="http://schemas.openxmlformats.org/spreadsheetml/2006/main">
  <c r="N32" i="33" l="1"/>
  <c r="M32" i="33"/>
  <c r="K32" i="33"/>
  <c r="J32" i="33"/>
  <c r="H32" i="33"/>
  <c r="N31" i="33"/>
  <c r="M31" i="33"/>
  <c r="K31" i="33"/>
  <c r="J31" i="33"/>
  <c r="H31" i="33"/>
  <c r="N30" i="33"/>
  <c r="M30" i="33"/>
  <c r="K30" i="33"/>
  <c r="J30" i="33"/>
  <c r="H30" i="33"/>
  <c r="N29" i="33"/>
  <c r="M29" i="33"/>
  <c r="K29" i="33"/>
  <c r="J29" i="33"/>
  <c r="H29" i="33"/>
  <c r="N28" i="33"/>
  <c r="M28" i="33"/>
  <c r="K28" i="33"/>
  <c r="J28" i="33"/>
  <c r="H28" i="33"/>
  <c r="N27" i="33"/>
  <c r="M27" i="33"/>
  <c r="K27" i="33"/>
  <c r="J27" i="33"/>
  <c r="H27" i="33"/>
  <c r="N26" i="33"/>
  <c r="M26" i="33"/>
  <c r="K26" i="33"/>
  <c r="J26" i="33"/>
  <c r="H26" i="33"/>
  <c r="N25" i="33"/>
  <c r="M25" i="33"/>
  <c r="K25" i="33"/>
  <c r="J25" i="33"/>
  <c r="H25" i="33"/>
  <c r="N24" i="33"/>
  <c r="M24" i="33"/>
  <c r="K24" i="33"/>
  <c r="J24" i="33"/>
  <c r="H24" i="33"/>
  <c r="N23" i="33"/>
  <c r="M23" i="33"/>
  <c r="K23" i="33"/>
  <c r="J23" i="33"/>
  <c r="H23" i="33"/>
  <c r="N22" i="33"/>
  <c r="M22" i="33"/>
  <c r="K22" i="33"/>
  <c r="J22" i="33"/>
  <c r="H22" i="33"/>
  <c r="N21" i="33"/>
  <c r="M21" i="33"/>
  <c r="K21" i="33"/>
  <c r="J21" i="33"/>
  <c r="H21" i="33"/>
  <c r="N20" i="33"/>
  <c r="M20" i="33"/>
  <c r="K20" i="33"/>
  <c r="J20" i="33"/>
  <c r="H20" i="33"/>
  <c r="N19" i="33"/>
  <c r="M19" i="33"/>
  <c r="K19" i="33"/>
  <c r="J19" i="33"/>
  <c r="H19" i="33"/>
  <c r="N18" i="33"/>
  <c r="M18" i="33"/>
  <c r="K18" i="33"/>
  <c r="J18" i="33"/>
  <c r="H18" i="33"/>
  <c r="N17" i="33"/>
  <c r="M17" i="33"/>
  <c r="K17" i="33"/>
  <c r="J17" i="33"/>
  <c r="H17" i="33"/>
  <c r="N16" i="33"/>
  <c r="M16" i="33"/>
  <c r="K16" i="33"/>
  <c r="J16" i="33"/>
  <c r="H16" i="33"/>
  <c r="N15" i="33"/>
  <c r="M15" i="33"/>
  <c r="K15" i="33"/>
  <c r="J15" i="33"/>
  <c r="H15" i="33"/>
  <c r="N14" i="33"/>
  <c r="M14" i="33"/>
  <c r="K14" i="33"/>
  <c r="J14" i="33"/>
  <c r="H14" i="33"/>
  <c r="N13" i="33"/>
  <c r="M13" i="33"/>
  <c r="K13" i="33"/>
  <c r="J13" i="33"/>
  <c r="H13" i="33"/>
  <c r="N12" i="33"/>
  <c r="M12" i="33"/>
  <c r="K12" i="33"/>
  <c r="J12" i="33"/>
  <c r="H12" i="33"/>
  <c r="N11" i="33"/>
  <c r="M11" i="33"/>
  <c r="K11" i="33"/>
  <c r="J11" i="33"/>
  <c r="H11" i="33"/>
  <c r="N10" i="33"/>
  <c r="M10" i="33"/>
  <c r="K10" i="33"/>
  <c r="J10" i="33"/>
  <c r="H10" i="33"/>
  <c r="N9" i="33"/>
  <c r="M9" i="33"/>
  <c r="K9" i="33"/>
  <c r="J9" i="33"/>
  <c r="H9" i="33"/>
  <c r="N8" i="33"/>
  <c r="M8" i="33"/>
  <c r="K8" i="33"/>
  <c r="J8" i="33"/>
  <c r="H8" i="33"/>
  <c r="N7" i="33"/>
  <c r="M7" i="33"/>
  <c r="K7" i="33"/>
  <c r="J7" i="33"/>
  <c r="H7" i="33"/>
  <c r="N6" i="33"/>
  <c r="M6" i="33"/>
  <c r="K6" i="33"/>
  <c r="J6" i="33"/>
  <c r="H6" i="33"/>
  <c r="N5" i="33"/>
  <c r="M5" i="33"/>
  <c r="K5" i="33"/>
  <c r="J5" i="33"/>
  <c r="H5" i="33"/>
  <c r="N4" i="33"/>
  <c r="M4" i="33"/>
  <c r="K4" i="33"/>
  <c r="J4" i="33"/>
  <c r="H4" i="33"/>
  <c r="N3" i="33"/>
  <c r="M3" i="33"/>
  <c r="K3" i="33"/>
  <c r="J3" i="33"/>
  <c r="H3" i="33"/>
  <c r="N31" i="32"/>
  <c r="M31" i="32"/>
  <c r="K31" i="32"/>
  <c r="J31" i="32"/>
  <c r="H31" i="32"/>
  <c r="N30" i="32"/>
  <c r="M30" i="32"/>
  <c r="K30" i="32"/>
  <c r="J30" i="32"/>
  <c r="H30" i="32"/>
  <c r="N29" i="32"/>
  <c r="M29" i="32"/>
  <c r="K29" i="32"/>
  <c r="J29" i="32"/>
  <c r="H29" i="32"/>
  <c r="N28" i="32"/>
  <c r="M28" i="32"/>
  <c r="K28" i="32"/>
  <c r="J28" i="32"/>
  <c r="H28" i="32"/>
  <c r="N27" i="32"/>
  <c r="M27" i="32"/>
  <c r="K27" i="32"/>
  <c r="J27" i="32"/>
  <c r="H27" i="32"/>
  <c r="N26" i="32"/>
  <c r="M26" i="32"/>
  <c r="K26" i="32"/>
  <c r="J26" i="32"/>
  <c r="H26" i="32"/>
  <c r="N25" i="32"/>
  <c r="M25" i="32"/>
  <c r="K25" i="32"/>
  <c r="J25" i="32"/>
  <c r="H25" i="32"/>
  <c r="N24" i="32"/>
  <c r="M24" i="32"/>
  <c r="K24" i="32"/>
  <c r="J24" i="32"/>
  <c r="H24" i="32"/>
  <c r="N23" i="32"/>
  <c r="M23" i="32"/>
  <c r="K23" i="32"/>
  <c r="J23" i="32"/>
  <c r="H23" i="32"/>
  <c r="N22" i="32"/>
  <c r="M22" i="32"/>
  <c r="K22" i="32"/>
  <c r="J22" i="32"/>
  <c r="H22" i="32"/>
  <c r="N21" i="32"/>
  <c r="M21" i="32"/>
  <c r="K21" i="32"/>
  <c r="J21" i="32"/>
  <c r="H21" i="32"/>
  <c r="N20" i="32"/>
  <c r="M20" i="32"/>
  <c r="K20" i="32"/>
  <c r="J20" i="32"/>
  <c r="H20" i="32"/>
  <c r="N19" i="32"/>
  <c r="M19" i="32"/>
  <c r="K19" i="32"/>
  <c r="J19" i="32"/>
  <c r="H19" i="32"/>
  <c r="N18" i="32"/>
  <c r="M18" i="32"/>
  <c r="K18" i="32"/>
  <c r="J18" i="32"/>
  <c r="H18" i="32"/>
  <c r="N17" i="32"/>
  <c r="M17" i="32"/>
  <c r="K17" i="32"/>
  <c r="J17" i="32"/>
  <c r="H17" i="32"/>
  <c r="N16" i="32"/>
  <c r="M16" i="32"/>
  <c r="K16" i="32"/>
  <c r="J16" i="32"/>
  <c r="H16" i="32"/>
  <c r="N15" i="32"/>
  <c r="M15" i="32"/>
  <c r="K15" i="32"/>
  <c r="J15" i="32"/>
  <c r="H15" i="32"/>
  <c r="N14" i="32"/>
  <c r="M14" i="32"/>
  <c r="K14" i="32"/>
  <c r="J14" i="32"/>
  <c r="H14" i="32"/>
  <c r="N13" i="32"/>
  <c r="M13" i="32"/>
  <c r="K13" i="32"/>
  <c r="J13" i="32"/>
  <c r="H13" i="32"/>
  <c r="N12" i="32"/>
  <c r="M12" i="32"/>
  <c r="K12" i="32"/>
  <c r="J12" i="32"/>
  <c r="H12" i="32"/>
  <c r="N11" i="32"/>
  <c r="M11" i="32"/>
  <c r="K11" i="32"/>
  <c r="J11" i="32"/>
  <c r="H11" i="32"/>
  <c r="N10" i="32"/>
  <c r="M10" i="32"/>
  <c r="K10" i="32"/>
  <c r="J10" i="32"/>
  <c r="H10" i="32"/>
  <c r="N9" i="32"/>
  <c r="M9" i="32"/>
  <c r="K9" i="32"/>
  <c r="J9" i="32"/>
  <c r="H9" i="32"/>
  <c r="N8" i="32"/>
  <c r="M8" i="32"/>
  <c r="K8" i="32"/>
  <c r="J8" i="32"/>
  <c r="H8" i="32"/>
  <c r="N7" i="32"/>
  <c r="M7" i="32"/>
  <c r="K7" i="32"/>
  <c r="J7" i="32"/>
  <c r="H7" i="32"/>
  <c r="N6" i="32"/>
  <c r="M6" i="32"/>
  <c r="K6" i="32"/>
  <c r="J6" i="32"/>
  <c r="H6" i="32"/>
  <c r="N5" i="32"/>
  <c r="M5" i="32"/>
  <c r="K5" i="32"/>
  <c r="J5" i="32"/>
  <c r="H5" i="32"/>
  <c r="N4" i="32"/>
  <c r="M4" i="32"/>
  <c r="K4" i="32"/>
  <c r="J4" i="32"/>
  <c r="H4" i="32"/>
  <c r="N3" i="32"/>
  <c r="M3" i="32"/>
  <c r="K3" i="32"/>
  <c r="J3" i="32"/>
  <c r="H3" i="32"/>
  <c r="N22" i="31"/>
  <c r="M22" i="31"/>
  <c r="K22" i="31"/>
  <c r="J22" i="31"/>
  <c r="H22" i="31"/>
  <c r="N21" i="31"/>
  <c r="M21" i="31"/>
  <c r="K21" i="31"/>
  <c r="J21" i="31"/>
  <c r="H21" i="31"/>
  <c r="N20" i="31"/>
  <c r="M20" i="31"/>
  <c r="K20" i="31"/>
  <c r="J20" i="31"/>
  <c r="H20" i="31"/>
  <c r="N19" i="31"/>
  <c r="M19" i="31"/>
  <c r="K19" i="31"/>
  <c r="J19" i="31"/>
  <c r="H19" i="31"/>
  <c r="N18" i="31"/>
  <c r="M18" i="31"/>
  <c r="K18" i="31"/>
  <c r="J18" i="31"/>
  <c r="H18" i="31"/>
  <c r="N17" i="31"/>
  <c r="M17" i="31"/>
  <c r="K17" i="31"/>
  <c r="J17" i="31"/>
  <c r="H17" i="31"/>
  <c r="N16" i="31"/>
  <c r="M16" i="31"/>
  <c r="K16" i="31"/>
  <c r="J16" i="31"/>
  <c r="H16" i="31"/>
  <c r="N15" i="31"/>
  <c r="M15" i="31"/>
  <c r="K15" i="31"/>
  <c r="J15" i="31"/>
  <c r="H15" i="31"/>
  <c r="N14" i="31"/>
  <c r="M14" i="31"/>
  <c r="K14" i="31"/>
  <c r="J14" i="31"/>
  <c r="H14" i="31"/>
  <c r="N13" i="31"/>
  <c r="M13" i="31"/>
  <c r="K13" i="31"/>
  <c r="J13" i="31"/>
  <c r="H13" i="31"/>
  <c r="N12" i="31"/>
  <c r="M12" i="31"/>
  <c r="K12" i="31"/>
  <c r="J12" i="31"/>
  <c r="H12" i="31"/>
  <c r="N11" i="31"/>
  <c r="M11" i="31"/>
  <c r="K11" i="31"/>
  <c r="J11" i="31"/>
  <c r="H11" i="31"/>
  <c r="N10" i="31"/>
  <c r="M10" i="31"/>
  <c r="K10" i="31"/>
  <c r="J10" i="31"/>
  <c r="H10" i="31"/>
  <c r="N9" i="31"/>
  <c r="M9" i="31"/>
  <c r="K9" i="31"/>
  <c r="J9" i="31"/>
  <c r="H9" i="31"/>
  <c r="N8" i="31"/>
  <c r="M8" i="31"/>
  <c r="K8" i="31"/>
  <c r="J8" i="31"/>
  <c r="H8" i="31"/>
  <c r="N7" i="31"/>
  <c r="M7" i="31"/>
  <c r="K7" i="31"/>
  <c r="J7" i="31"/>
  <c r="H7" i="31"/>
  <c r="N6" i="31"/>
  <c r="M6" i="31"/>
  <c r="K6" i="31"/>
  <c r="J6" i="31"/>
  <c r="H6" i="31"/>
  <c r="N5" i="31"/>
  <c r="M5" i="31"/>
  <c r="K5" i="31"/>
  <c r="J5" i="31"/>
  <c r="H5" i="31"/>
  <c r="N4" i="31"/>
  <c r="M4" i="31"/>
  <c r="K4" i="31"/>
  <c r="J4" i="31"/>
  <c r="H4" i="31"/>
  <c r="N3" i="31"/>
  <c r="M3" i="31"/>
  <c r="K3" i="31"/>
  <c r="J3" i="31"/>
  <c r="H3" i="31"/>
  <c r="N21" i="30"/>
  <c r="M21" i="30"/>
  <c r="K21" i="30"/>
  <c r="J21" i="30"/>
  <c r="H21" i="30"/>
  <c r="N20" i="30"/>
  <c r="M20" i="30"/>
  <c r="K20" i="30"/>
  <c r="J20" i="30"/>
  <c r="H20" i="30"/>
  <c r="N19" i="30"/>
  <c r="M19" i="30"/>
  <c r="K19" i="30"/>
  <c r="J19" i="30"/>
  <c r="H19" i="30"/>
  <c r="N18" i="30"/>
  <c r="M18" i="30"/>
  <c r="K18" i="30"/>
  <c r="J18" i="30"/>
  <c r="H18" i="30"/>
  <c r="N17" i="30"/>
  <c r="M17" i="30"/>
  <c r="K17" i="30"/>
  <c r="J17" i="30"/>
  <c r="H17" i="30"/>
  <c r="N16" i="30"/>
  <c r="M16" i="30"/>
  <c r="K16" i="30"/>
  <c r="J16" i="30"/>
  <c r="H16" i="30"/>
  <c r="N15" i="30"/>
  <c r="M15" i="30"/>
  <c r="K15" i="30"/>
  <c r="J15" i="30"/>
  <c r="H15" i="30"/>
  <c r="N14" i="30"/>
  <c r="M14" i="30"/>
  <c r="K14" i="30"/>
  <c r="J14" i="30"/>
  <c r="H14" i="30"/>
  <c r="N13" i="30"/>
  <c r="M13" i="30"/>
  <c r="K13" i="30"/>
  <c r="J13" i="30"/>
  <c r="H13" i="30"/>
  <c r="N12" i="30"/>
  <c r="M12" i="30"/>
  <c r="K12" i="30"/>
  <c r="J12" i="30"/>
  <c r="H12" i="30"/>
  <c r="N11" i="30"/>
  <c r="M11" i="30"/>
  <c r="K11" i="30"/>
  <c r="J11" i="30"/>
  <c r="H11" i="30"/>
  <c r="N10" i="30"/>
  <c r="M10" i="30"/>
  <c r="K10" i="30"/>
  <c r="J10" i="30"/>
  <c r="H10" i="30"/>
  <c r="N9" i="30"/>
  <c r="M9" i="30"/>
  <c r="K9" i="30"/>
  <c r="J9" i="30"/>
  <c r="H9" i="30"/>
  <c r="N8" i="30"/>
  <c r="M8" i="30"/>
  <c r="K8" i="30"/>
  <c r="J8" i="30"/>
  <c r="H8" i="30"/>
  <c r="N7" i="30"/>
  <c r="M7" i="30"/>
  <c r="K7" i="30"/>
  <c r="J7" i="30"/>
  <c r="H7" i="30"/>
  <c r="N6" i="30"/>
  <c r="M6" i="30"/>
  <c r="K6" i="30"/>
  <c r="J6" i="30"/>
  <c r="H6" i="30"/>
  <c r="N5" i="30"/>
  <c r="M5" i="30"/>
  <c r="K5" i="30"/>
  <c r="J5" i="30"/>
  <c r="H5" i="30"/>
  <c r="N4" i="30"/>
  <c r="M4" i="30"/>
  <c r="K4" i="30"/>
  <c r="J4" i="30"/>
  <c r="H4" i="30"/>
  <c r="N3" i="30"/>
  <c r="M3" i="30"/>
  <c r="K3" i="30"/>
  <c r="J3" i="30"/>
  <c r="H3" i="30"/>
  <c r="N20" i="29"/>
  <c r="M20" i="29"/>
  <c r="K20" i="29"/>
  <c r="J20" i="29"/>
  <c r="H20" i="29"/>
  <c r="N19" i="29"/>
  <c r="M19" i="29"/>
  <c r="K19" i="29"/>
  <c r="J19" i="29"/>
  <c r="H19" i="29"/>
  <c r="N18" i="29"/>
  <c r="M18" i="29"/>
  <c r="K18" i="29"/>
  <c r="J18" i="29"/>
  <c r="H18" i="29"/>
  <c r="N17" i="29"/>
  <c r="M17" i="29"/>
  <c r="K17" i="29"/>
  <c r="J17" i="29"/>
  <c r="H17" i="29"/>
  <c r="N16" i="29"/>
  <c r="M16" i="29"/>
  <c r="K16" i="29"/>
  <c r="J16" i="29"/>
  <c r="H16" i="29"/>
  <c r="N15" i="29"/>
  <c r="M15" i="29"/>
  <c r="K15" i="29"/>
  <c r="J15" i="29"/>
  <c r="H15" i="29"/>
  <c r="N14" i="29"/>
  <c r="M14" i="29"/>
  <c r="K14" i="29"/>
  <c r="J14" i="29"/>
  <c r="H14" i="29"/>
  <c r="N13" i="29"/>
  <c r="M13" i="29"/>
  <c r="K13" i="29"/>
  <c r="J13" i="29"/>
  <c r="H13" i="29"/>
  <c r="N12" i="29"/>
  <c r="M12" i="29"/>
  <c r="K12" i="29"/>
  <c r="J12" i="29"/>
  <c r="H12" i="29"/>
  <c r="N11" i="29"/>
  <c r="M11" i="29"/>
  <c r="K11" i="29"/>
  <c r="J11" i="29"/>
  <c r="H11" i="29"/>
  <c r="N10" i="29"/>
  <c r="M10" i="29"/>
  <c r="K10" i="29"/>
  <c r="J10" i="29"/>
  <c r="H10" i="29"/>
  <c r="N9" i="29"/>
  <c r="M9" i="29"/>
  <c r="K9" i="29"/>
  <c r="J9" i="29"/>
  <c r="H9" i="29"/>
  <c r="N8" i="29"/>
  <c r="M8" i="29"/>
  <c r="K8" i="29"/>
  <c r="J8" i="29"/>
  <c r="H8" i="29"/>
  <c r="N7" i="29"/>
  <c r="M7" i="29"/>
  <c r="K7" i="29"/>
  <c r="J7" i="29"/>
  <c r="H7" i="29"/>
  <c r="N6" i="29"/>
  <c r="M6" i="29"/>
  <c r="K6" i="29"/>
  <c r="J6" i="29"/>
  <c r="H6" i="29"/>
  <c r="N5" i="29"/>
  <c r="M5" i="29"/>
  <c r="K5" i="29"/>
  <c r="J5" i="29"/>
  <c r="H5" i="29"/>
  <c r="N4" i="29"/>
  <c r="M4" i="29"/>
  <c r="K4" i="29"/>
  <c r="J4" i="29"/>
  <c r="H4" i="29"/>
  <c r="N3" i="29"/>
  <c r="M3" i="29"/>
  <c r="K3" i="29"/>
  <c r="J3" i="29"/>
  <c r="H3" i="29"/>
</calcChain>
</file>

<file path=xl/sharedStrings.xml><?xml version="1.0" encoding="utf-8"?>
<sst xmlns="http://schemas.openxmlformats.org/spreadsheetml/2006/main" count="665" uniqueCount="309">
  <si>
    <t>布拖县2016年公考事业单位进入面试人员（卫生）考试总成绩</t>
  </si>
  <si>
    <t>序
号</t>
  </si>
  <si>
    <t>姓名</t>
  </si>
  <si>
    <t>身份证号码</t>
  </si>
  <si>
    <t>考号</t>
  </si>
  <si>
    <t>岗位编码</t>
  </si>
  <si>
    <t>公共科目或综合知识</t>
  </si>
  <si>
    <t>政策性加分</t>
  </si>
  <si>
    <t>折合后分数</t>
  </si>
  <si>
    <t>医学基础知识或公文写作基础知识</t>
  </si>
  <si>
    <t>笔试总成绩</t>
  </si>
  <si>
    <t>面试成绩</t>
  </si>
  <si>
    <t>面试折合后成绩</t>
  </si>
  <si>
    <t>总成绩</t>
  </si>
  <si>
    <t>马阿呷</t>
  </si>
  <si>
    <t>513423199003055104</t>
  </si>
  <si>
    <t>001</t>
  </si>
  <si>
    <t>58</t>
  </si>
  <si>
    <t>60</t>
  </si>
  <si>
    <t>杨顺英</t>
  </si>
  <si>
    <t>513423199106104888</t>
  </si>
  <si>
    <t>53</t>
  </si>
  <si>
    <t>59</t>
  </si>
  <si>
    <t>陈艳</t>
  </si>
  <si>
    <t>513423199211251206</t>
  </si>
  <si>
    <t>44</t>
  </si>
  <si>
    <t>62</t>
  </si>
  <si>
    <t>张兴艳</t>
  </si>
  <si>
    <t>513423199108091064</t>
  </si>
  <si>
    <t>57</t>
  </si>
  <si>
    <t>55</t>
  </si>
  <si>
    <t>土比阿支</t>
  </si>
  <si>
    <t>513431199410060023</t>
  </si>
  <si>
    <t>54</t>
  </si>
  <si>
    <t>罗尔克的莫</t>
  </si>
  <si>
    <t>513401199605013528</t>
  </si>
  <si>
    <t>李进春</t>
  </si>
  <si>
    <t>513426199206050126</t>
  </si>
  <si>
    <t>勒格金里</t>
  </si>
  <si>
    <t>513436199401052621</t>
  </si>
  <si>
    <t>49</t>
  </si>
  <si>
    <t>64</t>
  </si>
  <si>
    <t>吉古布西</t>
  </si>
  <si>
    <t>513431199306073422</t>
  </si>
  <si>
    <t>汪燕</t>
  </si>
  <si>
    <t>513434199303030063</t>
  </si>
  <si>
    <t>43</t>
  </si>
  <si>
    <t>56</t>
  </si>
  <si>
    <t>邓天霞</t>
  </si>
  <si>
    <t>513433198712051120</t>
  </si>
  <si>
    <t>45</t>
  </si>
  <si>
    <t>70</t>
  </si>
  <si>
    <t>海来子什么</t>
  </si>
  <si>
    <t>513423199103045480</t>
  </si>
  <si>
    <t>61</t>
  </si>
  <si>
    <t>吉夫莫尔牛</t>
  </si>
  <si>
    <t>513428199101101321</t>
  </si>
  <si>
    <t>52</t>
  </si>
  <si>
    <t>田阿依</t>
  </si>
  <si>
    <t>513434198808285008</t>
  </si>
  <si>
    <t>胡薇</t>
  </si>
  <si>
    <t>513431199201040026</t>
  </si>
  <si>
    <t>47</t>
  </si>
  <si>
    <t>孙阿加</t>
  </si>
  <si>
    <t>513401199203077481</t>
  </si>
  <si>
    <t>48</t>
  </si>
  <si>
    <t>阿库阿牛</t>
  </si>
  <si>
    <t>513431199108201622</t>
  </si>
  <si>
    <t>37</t>
  </si>
  <si>
    <t>阿什么尔扎</t>
  </si>
  <si>
    <t>513428199102010827</t>
  </si>
  <si>
    <t xml:space="preserve">      2、根据《布拖县人力资源和社会保障局关于2016年面向社会公开考聘卫生及其他事业人员的公告》第四条第二款第六项的规定：面试成绩低于本次所有卫生岗位平均面试成绩的80%的，不得进入体检环节。</t>
  </si>
  <si>
    <t>沙秀梅</t>
  </si>
  <si>
    <t>513424199411010825</t>
  </si>
  <si>
    <t>002</t>
  </si>
  <si>
    <t>张红</t>
  </si>
  <si>
    <t>513434199208153428</t>
  </si>
  <si>
    <t>格衣五牛莫</t>
  </si>
  <si>
    <t>513434199501082702</t>
  </si>
  <si>
    <t>甲卡什布木</t>
  </si>
  <si>
    <t>513434198910012540</t>
  </si>
  <si>
    <t>沙马作姑木</t>
  </si>
  <si>
    <t>513434199611277180</t>
  </si>
  <si>
    <t>66</t>
  </si>
  <si>
    <t>黄静</t>
  </si>
  <si>
    <t>513425199305130424</t>
  </si>
  <si>
    <t>51</t>
  </si>
  <si>
    <t>吴茂琼</t>
  </si>
  <si>
    <t>513433199403152125</t>
  </si>
  <si>
    <t>阿呷伟扎</t>
  </si>
  <si>
    <t>513435199108250024</t>
  </si>
  <si>
    <t>耿孝雪</t>
  </si>
  <si>
    <t>513434199007220022</t>
  </si>
  <si>
    <t>46</t>
  </si>
  <si>
    <t>肖伍各</t>
  </si>
  <si>
    <t>51340119890407772X</t>
  </si>
  <si>
    <t>吉克尼古莫</t>
  </si>
  <si>
    <t>51343419910830716X</t>
  </si>
  <si>
    <t>王呷呷莫</t>
  </si>
  <si>
    <t>513433199604221828</t>
  </si>
  <si>
    <t>沈银花</t>
  </si>
  <si>
    <t>513423199310044886</t>
  </si>
  <si>
    <t>50</t>
  </si>
  <si>
    <t>吉沙热古木</t>
  </si>
  <si>
    <t>513434199203020028</t>
  </si>
  <si>
    <t>何金凤</t>
  </si>
  <si>
    <t>513434199012151404</t>
  </si>
  <si>
    <t>邱秀兰</t>
  </si>
  <si>
    <t>513423198702079207</t>
  </si>
  <si>
    <t>罗蓝</t>
  </si>
  <si>
    <t>513423199304034884</t>
  </si>
  <si>
    <t>吉字只扎</t>
  </si>
  <si>
    <t>51343019940510382X</t>
  </si>
  <si>
    <t>米双</t>
  </si>
  <si>
    <t>513423199110100222</t>
  </si>
  <si>
    <t>博什么建英</t>
  </si>
  <si>
    <t>51342919931115062X</t>
  </si>
  <si>
    <t>003</t>
  </si>
  <si>
    <t>吉地么日牛</t>
  </si>
  <si>
    <t>513429199507020827</t>
  </si>
  <si>
    <t>63</t>
  </si>
  <si>
    <t>吉尔么使扎</t>
  </si>
  <si>
    <t>513429199103160321</t>
  </si>
  <si>
    <t>68</t>
  </si>
  <si>
    <t>吉尔使初</t>
  </si>
  <si>
    <t>51342919950608487X</t>
  </si>
  <si>
    <t>周露</t>
  </si>
  <si>
    <t>513429199009140025</t>
  </si>
  <si>
    <t>蒋晓芳</t>
  </si>
  <si>
    <t>513429199407070026</t>
  </si>
  <si>
    <t>黑么谢芳</t>
  </si>
  <si>
    <t>513429199211230489</t>
  </si>
  <si>
    <t>乃保么惹扎</t>
  </si>
  <si>
    <t>513429199002070407</t>
  </si>
  <si>
    <t>崔得芝</t>
  </si>
  <si>
    <t>513429198208184245</t>
  </si>
  <si>
    <t>吉斯色日</t>
  </si>
  <si>
    <t>513429199405084213</t>
  </si>
  <si>
    <t>哥乃莫日各</t>
  </si>
  <si>
    <t>513429199012154284</t>
  </si>
  <si>
    <t>39</t>
  </si>
  <si>
    <t>吉各莫色作</t>
  </si>
  <si>
    <t>513429199007150326</t>
  </si>
  <si>
    <t>约则么子</t>
  </si>
  <si>
    <t>513429198304052445</t>
  </si>
  <si>
    <t>阿子么沙扎</t>
  </si>
  <si>
    <t>513429199501034822</t>
  </si>
  <si>
    <t>吉冬梅</t>
  </si>
  <si>
    <t>513433198903026024</t>
  </si>
  <si>
    <t>钟德俊</t>
  </si>
  <si>
    <t>513429199302104250</t>
  </si>
  <si>
    <t>求个日日</t>
  </si>
  <si>
    <t>51342919960802531X</t>
  </si>
  <si>
    <t>拉马么伍合</t>
  </si>
  <si>
    <t>513429199304152424</t>
  </si>
  <si>
    <t>黑莫色扎</t>
  </si>
  <si>
    <t>513429199507023622</t>
  </si>
  <si>
    <t>41</t>
  </si>
  <si>
    <t>孟琼</t>
  </si>
  <si>
    <t>513424199211060027</t>
  </si>
  <si>
    <t>阿力日初</t>
  </si>
  <si>
    <t>513429199603125274</t>
  </si>
  <si>
    <t>004</t>
  </si>
  <si>
    <t>69</t>
  </si>
  <si>
    <t>77</t>
  </si>
  <si>
    <t>拖觉史木</t>
  </si>
  <si>
    <t>513429199309154517</t>
  </si>
  <si>
    <t>姚晓琳</t>
  </si>
  <si>
    <t>513429199309085822</t>
  </si>
  <si>
    <t>阿克发尔</t>
  </si>
  <si>
    <t>513429199212215395</t>
  </si>
  <si>
    <t>65</t>
  </si>
  <si>
    <t>阿扯莫日乃</t>
  </si>
  <si>
    <t>513429199505032824</t>
  </si>
  <si>
    <t>29</t>
  </si>
  <si>
    <t>阿力子沙</t>
  </si>
  <si>
    <t>513429199309205230</t>
  </si>
  <si>
    <t>吉力么牛牛</t>
  </si>
  <si>
    <t>513429199405095385</t>
  </si>
  <si>
    <t>阿力么日扎</t>
  </si>
  <si>
    <t>513429199408024961</t>
  </si>
  <si>
    <t>且沙里日</t>
  </si>
  <si>
    <t>513429199805105298</t>
  </si>
  <si>
    <t>67</t>
  </si>
  <si>
    <t>保机科子</t>
  </si>
  <si>
    <t>513429199301134474</t>
  </si>
  <si>
    <t>40</t>
  </si>
  <si>
    <t>李丹丹</t>
  </si>
  <si>
    <t>231026199002234424</t>
  </si>
  <si>
    <t>31</t>
  </si>
  <si>
    <t>沙吉莫色落</t>
  </si>
  <si>
    <t>513429199412055023</t>
  </si>
  <si>
    <t>比曲土初</t>
  </si>
  <si>
    <t>513429199406054438</t>
  </si>
  <si>
    <t>30</t>
  </si>
  <si>
    <t>普日拉约</t>
  </si>
  <si>
    <t>513429198209084318</t>
  </si>
  <si>
    <t>19</t>
  </si>
  <si>
    <t>35</t>
  </si>
  <si>
    <t>李子子惹</t>
  </si>
  <si>
    <t>513429199302204972</t>
  </si>
  <si>
    <t>36</t>
  </si>
  <si>
    <t>32</t>
  </si>
  <si>
    <t>苏呷日沙</t>
  </si>
  <si>
    <t>513429199407034236</t>
  </si>
  <si>
    <t>阿力么牛色</t>
  </si>
  <si>
    <t>513429199104084981</t>
  </si>
  <si>
    <t>28</t>
  </si>
  <si>
    <t>阿比比古</t>
  </si>
  <si>
    <t>513429199408091435</t>
  </si>
  <si>
    <t>勒别友沙</t>
  </si>
  <si>
    <t>513429199204094810</t>
  </si>
  <si>
    <t>日史子呷</t>
  </si>
  <si>
    <t>513429199007232815</t>
  </si>
  <si>
    <t>26</t>
  </si>
  <si>
    <t>曲木友呷</t>
  </si>
  <si>
    <t>51342919830708061X</t>
  </si>
  <si>
    <t>38</t>
  </si>
  <si>
    <t>米色日湖</t>
  </si>
  <si>
    <t>513429199406124854</t>
  </si>
  <si>
    <t>27</t>
  </si>
  <si>
    <t>吉斯牛呷</t>
  </si>
  <si>
    <t>513429199510045312</t>
  </si>
  <si>
    <t>16</t>
  </si>
  <si>
    <t>吉尔成日</t>
  </si>
  <si>
    <t>513429198112256419</t>
  </si>
  <si>
    <t>20</t>
  </si>
  <si>
    <t>阿力日以</t>
  </si>
  <si>
    <t>513429199602075316</t>
  </si>
  <si>
    <t>22</t>
  </si>
  <si>
    <t>高程</t>
  </si>
  <si>
    <t>513429199701054211</t>
  </si>
  <si>
    <t>吉木阿兵</t>
  </si>
  <si>
    <t>513429199608090330</t>
  </si>
  <si>
    <t>21</t>
  </si>
  <si>
    <t>连交尔拉</t>
  </si>
  <si>
    <t>513429199211234332</t>
  </si>
  <si>
    <t>18</t>
  </si>
  <si>
    <t>阿变几日</t>
  </si>
  <si>
    <t>513429199305027035</t>
  </si>
  <si>
    <t>12</t>
  </si>
  <si>
    <t>34</t>
  </si>
  <si>
    <t>严强敏</t>
  </si>
  <si>
    <t>513423198211011064</t>
  </si>
  <si>
    <t>005</t>
  </si>
  <si>
    <t>毛红燕</t>
  </si>
  <si>
    <t>513423199204106924</t>
  </si>
  <si>
    <t>吉木莫依牛</t>
  </si>
  <si>
    <t>513428198409084025</t>
  </si>
  <si>
    <t>徐川川</t>
  </si>
  <si>
    <t>513423199611170931</t>
  </si>
  <si>
    <t>33</t>
  </si>
  <si>
    <t>阿什此呷</t>
  </si>
  <si>
    <t>513427199311104815</t>
  </si>
  <si>
    <t>杨柯华</t>
  </si>
  <si>
    <t>51342319950417489X</t>
  </si>
  <si>
    <t>程志才</t>
  </si>
  <si>
    <t>513437198112283038</t>
  </si>
  <si>
    <t>42</t>
  </si>
  <si>
    <t>魏雪霏</t>
  </si>
  <si>
    <t>513423198907151073</t>
  </si>
  <si>
    <t>安玉珍</t>
  </si>
  <si>
    <t>513423199310184985</t>
  </si>
  <si>
    <t>阿基莫子各</t>
  </si>
  <si>
    <t>513428198112200021</t>
  </si>
  <si>
    <t>何凤</t>
  </si>
  <si>
    <t>513432199207036921</t>
  </si>
  <si>
    <t>吉克阿牛</t>
  </si>
  <si>
    <t>513431199710153424</t>
  </si>
  <si>
    <t>马玲</t>
  </si>
  <si>
    <t>513433199607230826</t>
  </si>
  <si>
    <t>陈学花</t>
  </si>
  <si>
    <t>513423199310179342</t>
  </si>
  <si>
    <t>24</t>
  </si>
  <si>
    <t>沈成华</t>
  </si>
  <si>
    <t>513423199508254897</t>
  </si>
  <si>
    <t>包远菊</t>
  </si>
  <si>
    <t>513423199312155109</t>
  </si>
  <si>
    <t>邓刚</t>
  </si>
  <si>
    <t>513432198706010035</t>
  </si>
  <si>
    <t>谢梅</t>
  </si>
  <si>
    <t>513433198310313124</t>
  </si>
  <si>
    <t>纪安南</t>
  </si>
  <si>
    <t>513423199802062802</t>
  </si>
  <si>
    <t>土比拉博</t>
  </si>
  <si>
    <t>51343019940117521X</t>
  </si>
  <si>
    <t>杨康</t>
  </si>
  <si>
    <t>513424199601060716</t>
  </si>
  <si>
    <t>瓦西尔曲</t>
  </si>
  <si>
    <t>513436199403170242</t>
  </si>
  <si>
    <t>邱小萍</t>
  </si>
  <si>
    <t>513424199704082822</t>
  </si>
  <si>
    <t>姜清海</t>
  </si>
  <si>
    <t>513426199403051312</t>
  </si>
  <si>
    <t>阿连莫阿力</t>
  </si>
  <si>
    <t>513428198206082329</t>
  </si>
  <si>
    <t>吉木莫尔期</t>
  </si>
  <si>
    <t>513428199705184420</t>
  </si>
  <si>
    <t>张德王</t>
  </si>
  <si>
    <t>513427199610051813</t>
  </si>
  <si>
    <t>23</t>
  </si>
  <si>
    <t>阿牛沙伟</t>
  </si>
  <si>
    <t>513428198812133229</t>
  </si>
  <si>
    <t>陶秀英</t>
  </si>
  <si>
    <t>513427198412101627</t>
  </si>
  <si>
    <t>余宝英</t>
  </si>
  <si>
    <t>513427198412191829</t>
  </si>
  <si>
    <t>备注：1、本次面试实际参考人员116人，平均面试成绩61.38分；平均面试成绩的80%为49.11分。</t>
    <phoneticPr fontId="11" type="noConversion"/>
  </si>
  <si>
    <t xml:space="preserve">      2、根据《布拖县人力资源和社会保障局关于2016年面向社会公开考聘卫生及其他事业人员的公告》第四条第二款第六项的规定：面试成绩低于本次所有卫生岗位平均面试成绩的80%的，不得进入体检环节。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</si>
</sst>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2"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8"/>
      <color indexed="8"/>
      <name val="宋体"/>
      <charset val="134"/>
    </font>
    <font>
      <b/>
      <sz val="12"/>
      <name val="方正仿宋简体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方正仿宋简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 applyProtection="0"/>
    <xf numFmtId="0" fontId="10" fillId="0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5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/>
    </xf>
    <xf numFmtId="178" fontId="6" fillId="2" borderId="2" xfId="5" applyNumberFormat="1" applyFont="1" applyFill="1" applyBorder="1" applyAlignment="1">
      <alignment horizontal="center" vertical="center"/>
    </xf>
    <xf numFmtId="0" fontId="6" fillId="2" borderId="2" xfId="4" applyNumberFormat="1" applyFont="1" applyFill="1" applyBorder="1" applyAlignment="1">
      <alignment horizontal="center" vertical="center"/>
    </xf>
    <xf numFmtId="178" fontId="6" fillId="2" borderId="2" xfId="2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/>
    </xf>
    <xf numFmtId="0" fontId="6" fillId="2" borderId="0" xfId="4" applyNumberFormat="1" applyFont="1" applyFill="1" applyBorder="1" applyAlignment="1">
      <alignment horizontal="center" vertical="center"/>
    </xf>
    <xf numFmtId="0" fontId="6" fillId="3" borderId="2" xfId="4" applyNumberFormat="1" applyFont="1" applyFill="1" applyBorder="1" applyAlignment="1">
      <alignment horizontal="center" vertical="center"/>
    </xf>
    <xf numFmtId="0" fontId="8" fillId="3" borderId="2" xfId="3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2" borderId="0" xfId="3" applyNumberFormat="1" applyFont="1" applyFill="1" applyBorder="1" applyAlignment="1">
      <alignment horizontal="center" vertical="center"/>
    </xf>
    <xf numFmtId="49" fontId="6" fillId="2" borderId="2" xfId="5" applyNumberFormat="1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0" fontId="6" fillId="2" borderId="0" xfId="5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6" fillId="3" borderId="2" xfId="5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</cellXfs>
  <cellStyles count="15">
    <cellStyle name="常规" xfId="0" builtinId="0"/>
    <cellStyle name="常规 2" xfId="9"/>
    <cellStyle name="常规 2 2" xfId="8"/>
    <cellStyle name="常规 3" xfId="10"/>
    <cellStyle name="常规 3 2" xfId="6"/>
    <cellStyle name="常规 3 2 2" xfId="3"/>
    <cellStyle name="常规 3 3" xfId="7"/>
    <cellStyle name="常规 3_布拖县2016年公考事业单位面试人员面试成绩" xfId="1"/>
    <cellStyle name="常规 3_布拖县2016年卫生及其他事业单位公开招聘工作人员笔试成绩2016.11原件 - 副本添加加分" xfId="5"/>
    <cellStyle name="常规 3_布拖县2016年卫生及其他事业单位公开招聘工作人员笔试成绩2016.11原件 - 副本添加加分 2" xfId="4"/>
    <cellStyle name="常规 4" xfId="11"/>
    <cellStyle name="常规 4 2" xfId="12"/>
    <cellStyle name="常规 4 3" xfId="13"/>
    <cellStyle name="常规 4_布拖县2016年卫生及其他事业单位公开招聘工作人员笔试成绩2016.11原件 - 副本添加加分" xfId="2"/>
    <cellStyle name="常规 5" xfId="1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22"/>
  <sheetViews>
    <sheetView topLeftCell="A2" workbookViewId="0">
      <selection activeCell="A21" sqref="A21:N22"/>
    </sheetView>
  </sheetViews>
  <sheetFormatPr defaultColWidth="9" defaultRowHeight="14.25"/>
  <cols>
    <col min="1" max="1" width="5" style="3" customWidth="1"/>
    <col min="2" max="2" width="14" style="2" customWidth="1"/>
    <col min="3" max="3" width="18.125" style="3" customWidth="1"/>
    <col min="4" max="4" width="11.375" style="4" customWidth="1"/>
    <col min="5" max="5" width="5.125" style="3" customWidth="1"/>
    <col min="6" max="6" width="11.875" style="3" customWidth="1"/>
    <col min="7" max="7" width="6.25" style="4" customWidth="1"/>
    <col min="8" max="8" width="7.375" style="4" customWidth="1"/>
    <col min="9" max="9" width="12.125" style="3" customWidth="1"/>
    <col min="10" max="10" width="7.25" style="3" customWidth="1"/>
    <col min="11" max="13" width="6.875" style="3" customWidth="1"/>
    <col min="14" max="14" width="6.125" style="3" customWidth="1"/>
    <col min="15" max="16384" width="9" style="2"/>
  </cols>
  <sheetData>
    <row r="1" spans="1:14" ht="45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39" customHeight="1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  <c r="F2" s="5" t="s">
        <v>6</v>
      </c>
      <c r="G2" s="9" t="s">
        <v>7</v>
      </c>
      <c r="H2" s="9" t="s">
        <v>8</v>
      </c>
      <c r="I2" s="5" t="s">
        <v>9</v>
      </c>
      <c r="J2" s="5" t="s">
        <v>8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s="1" customFormat="1" ht="13.9" customHeight="1">
      <c r="A3" s="10">
        <v>1</v>
      </c>
      <c r="B3" s="21" t="s">
        <v>14</v>
      </c>
      <c r="C3" s="22" t="s">
        <v>15</v>
      </c>
      <c r="D3" s="10">
        <v>2016001153</v>
      </c>
      <c r="E3" s="31" t="s">
        <v>16</v>
      </c>
      <c r="F3" s="22" t="s">
        <v>17</v>
      </c>
      <c r="G3" s="10">
        <v>1</v>
      </c>
      <c r="H3" s="13">
        <f t="shared" ref="H3:H20" si="0">(F3+G3)*0.5</f>
        <v>29.5</v>
      </c>
      <c r="I3" s="22" t="s">
        <v>18</v>
      </c>
      <c r="J3" s="13">
        <f t="shared" ref="J3:J20" si="1">I3*0.5</f>
        <v>30</v>
      </c>
      <c r="K3" s="13">
        <f t="shared" ref="K3:K20" si="2">(H3+J3)*0.7</f>
        <v>41.65</v>
      </c>
      <c r="L3" s="10">
        <v>85</v>
      </c>
      <c r="M3" s="13">
        <f t="shared" ref="M3:M20" si="3">L3*0.3</f>
        <v>25.5</v>
      </c>
      <c r="N3" s="13">
        <f t="shared" ref="N3:N20" si="4">K3+M3</f>
        <v>67.150000000000006</v>
      </c>
    </row>
    <row r="4" spans="1:14" s="1" customFormat="1" ht="13.9" customHeight="1">
      <c r="A4" s="10">
        <v>2</v>
      </c>
      <c r="B4" s="21" t="s">
        <v>19</v>
      </c>
      <c r="C4" s="22" t="s">
        <v>20</v>
      </c>
      <c r="D4" s="10">
        <v>2016001129</v>
      </c>
      <c r="E4" s="31" t="s">
        <v>16</v>
      </c>
      <c r="F4" s="22" t="s">
        <v>21</v>
      </c>
      <c r="G4" s="10">
        <v>1</v>
      </c>
      <c r="H4" s="13">
        <f t="shared" si="0"/>
        <v>27</v>
      </c>
      <c r="I4" s="22" t="s">
        <v>22</v>
      </c>
      <c r="J4" s="13">
        <f t="shared" si="1"/>
        <v>29.5</v>
      </c>
      <c r="K4" s="13">
        <f t="shared" si="2"/>
        <v>39.549999999999997</v>
      </c>
      <c r="L4" s="10">
        <v>90</v>
      </c>
      <c r="M4" s="13">
        <f t="shared" si="3"/>
        <v>27</v>
      </c>
      <c r="N4" s="13">
        <f t="shared" si="4"/>
        <v>66.55</v>
      </c>
    </row>
    <row r="5" spans="1:14" s="1" customFormat="1" ht="13.9" customHeight="1">
      <c r="A5" s="10">
        <v>3</v>
      </c>
      <c r="B5" s="32" t="s">
        <v>23</v>
      </c>
      <c r="C5" s="31" t="s">
        <v>24</v>
      </c>
      <c r="D5" s="10">
        <v>2016001040</v>
      </c>
      <c r="E5" s="31" t="s">
        <v>16</v>
      </c>
      <c r="F5" s="31" t="s">
        <v>25</v>
      </c>
      <c r="G5" s="10">
        <v>0</v>
      </c>
      <c r="H5" s="13">
        <f t="shared" si="0"/>
        <v>22</v>
      </c>
      <c r="I5" s="31" t="s">
        <v>26</v>
      </c>
      <c r="J5" s="13">
        <f t="shared" si="1"/>
        <v>31</v>
      </c>
      <c r="K5" s="13">
        <f t="shared" si="2"/>
        <v>37.1</v>
      </c>
      <c r="L5" s="10">
        <v>92.2</v>
      </c>
      <c r="M5" s="13">
        <f t="shared" si="3"/>
        <v>27.66</v>
      </c>
      <c r="N5" s="13">
        <f t="shared" si="4"/>
        <v>64.760000000000005</v>
      </c>
    </row>
    <row r="6" spans="1:14" s="1" customFormat="1" ht="13.9" customHeight="1">
      <c r="A6" s="10">
        <v>4</v>
      </c>
      <c r="B6" s="21" t="s">
        <v>27</v>
      </c>
      <c r="C6" s="22" t="s">
        <v>28</v>
      </c>
      <c r="D6" s="10">
        <v>2016001157</v>
      </c>
      <c r="E6" s="31" t="s">
        <v>16</v>
      </c>
      <c r="F6" s="22" t="s">
        <v>29</v>
      </c>
      <c r="G6" s="10">
        <v>0</v>
      </c>
      <c r="H6" s="13">
        <f t="shared" si="0"/>
        <v>28.5</v>
      </c>
      <c r="I6" s="22" t="s">
        <v>30</v>
      </c>
      <c r="J6" s="13">
        <f t="shared" si="1"/>
        <v>27.5</v>
      </c>
      <c r="K6" s="13">
        <f t="shared" si="2"/>
        <v>39.200000000000003</v>
      </c>
      <c r="L6" s="10">
        <v>83.6</v>
      </c>
      <c r="M6" s="13">
        <f t="shared" si="3"/>
        <v>25.08</v>
      </c>
      <c r="N6" s="13">
        <f t="shared" si="4"/>
        <v>64.28</v>
      </c>
    </row>
    <row r="7" spans="1:14" s="1" customFormat="1" ht="13.9" customHeight="1">
      <c r="A7" s="10">
        <v>5</v>
      </c>
      <c r="B7" s="32" t="s">
        <v>31</v>
      </c>
      <c r="C7" s="31" t="s">
        <v>32</v>
      </c>
      <c r="D7" s="10">
        <v>2016001076</v>
      </c>
      <c r="E7" s="31" t="s">
        <v>16</v>
      </c>
      <c r="F7" s="31" t="s">
        <v>33</v>
      </c>
      <c r="G7" s="10">
        <v>1</v>
      </c>
      <c r="H7" s="13">
        <f t="shared" si="0"/>
        <v>27.5</v>
      </c>
      <c r="I7" s="31" t="s">
        <v>33</v>
      </c>
      <c r="J7" s="13">
        <f t="shared" si="1"/>
        <v>27</v>
      </c>
      <c r="K7" s="13">
        <f t="shared" si="2"/>
        <v>38.15</v>
      </c>
      <c r="L7" s="10">
        <v>86</v>
      </c>
      <c r="M7" s="13">
        <f t="shared" si="3"/>
        <v>25.8</v>
      </c>
      <c r="N7" s="13">
        <f t="shared" si="4"/>
        <v>63.95</v>
      </c>
    </row>
    <row r="8" spans="1:14" s="1" customFormat="1" ht="13.9" customHeight="1">
      <c r="A8" s="10">
        <v>6</v>
      </c>
      <c r="B8" s="32" t="s">
        <v>34</v>
      </c>
      <c r="C8" s="31" t="s">
        <v>35</v>
      </c>
      <c r="D8" s="10">
        <v>2016001010</v>
      </c>
      <c r="E8" s="31" t="s">
        <v>16</v>
      </c>
      <c r="F8" s="31" t="s">
        <v>17</v>
      </c>
      <c r="G8" s="10">
        <v>1</v>
      </c>
      <c r="H8" s="13">
        <f t="shared" si="0"/>
        <v>29.5</v>
      </c>
      <c r="I8" s="31" t="s">
        <v>18</v>
      </c>
      <c r="J8" s="13">
        <f t="shared" si="1"/>
        <v>30</v>
      </c>
      <c r="K8" s="13">
        <f t="shared" si="2"/>
        <v>41.65</v>
      </c>
      <c r="L8" s="10">
        <v>70.599999999999994</v>
      </c>
      <c r="M8" s="13">
        <f t="shared" si="3"/>
        <v>21.18</v>
      </c>
      <c r="N8" s="13">
        <f t="shared" si="4"/>
        <v>62.83</v>
      </c>
    </row>
    <row r="9" spans="1:14" s="1" customFormat="1" ht="13.9" customHeight="1">
      <c r="A9" s="10">
        <v>7</v>
      </c>
      <c r="B9" s="21" t="s">
        <v>36</v>
      </c>
      <c r="C9" s="22" t="s">
        <v>37</v>
      </c>
      <c r="D9" s="10">
        <v>2016001169</v>
      </c>
      <c r="E9" s="31" t="s">
        <v>16</v>
      </c>
      <c r="F9" s="22" t="s">
        <v>33</v>
      </c>
      <c r="G9" s="10">
        <v>0</v>
      </c>
      <c r="H9" s="13">
        <f t="shared" si="0"/>
        <v>27</v>
      </c>
      <c r="I9" s="22" t="s">
        <v>29</v>
      </c>
      <c r="J9" s="13">
        <f t="shared" si="1"/>
        <v>28.5</v>
      </c>
      <c r="K9" s="13">
        <f t="shared" si="2"/>
        <v>38.85</v>
      </c>
      <c r="L9" s="10">
        <v>75.2</v>
      </c>
      <c r="M9" s="13">
        <f t="shared" si="3"/>
        <v>22.56</v>
      </c>
      <c r="N9" s="13">
        <f t="shared" si="4"/>
        <v>61.41</v>
      </c>
    </row>
    <row r="10" spans="1:14" s="1" customFormat="1" ht="13.9" customHeight="1">
      <c r="A10" s="10">
        <v>8</v>
      </c>
      <c r="B10" s="32" t="s">
        <v>38</v>
      </c>
      <c r="C10" s="31" t="s">
        <v>39</v>
      </c>
      <c r="D10" s="10">
        <v>2016001023</v>
      </c>
      <c r="E10" s="31" t="s">
        <v>16</v>
      </c>
      <c r="F10" s="31" t="s">
        <v>40</v>
      </c>
      <c r="G10" s="10">
        <v>1</v>
      </c>
      <c r="H10" s="13">
        <f t="shared" si="0"/>
        <v>25</v>
      </c>
      <c r="I10" s="31" t="s">
        <v>41</v>
      </c>
      <c r="J10" s="13">
        <f t="shared" si="1"/>
        <v>32</v>
      </c>
      <c r="K10" s="13">
        <f t="shared" si="2"/>
        <v>39.9</v>
      </c>
      <c r="L10" s="10">
        <v>66.599999999999994</v>
      </c>
      <c r="M10" s="13">
        <f t="shared" si="3"/>
        <v>19.98</v>
      </c>
      <c r="N10" s="13">
        <f t="shared" si="4"/>
        <v>59.88</v>
      </c>
    </row>
    <row r="11" spans="1:14" s="1" customFormat="1" ht="13.9" customHeight="1">
      <c r="A11" s="10">
        <v>9</v>
      </c>
      <c r="B11" s="21" t="s">
        <v>42</v>
      </c>
      <c r="C11" s="22" t="s">
        <v>43</v>
      </c>
      <c r="D11" s="10">
        <v>2016001148</v>
      </c>
      <c r="E11" s="31" t="s">
        <v>16</v>
      </c>
      <c r="F11" s="22" t="s">
        <v>40</v>
      </c>
      <c r="G11" s="10">
        <v>1</v>
      </c>
      <c r="H11" s="13">
        <f t="shared" si="0"/>
        <v>25</v>
      </c>
      <c r="I11" s="22" t="s">
        <v>22</v>
      </c>
      <c r="J11" s="13">
        <f t="shared" si="1"/>
        <v>29.5</v>
      </c>
      <c r="K11" s="13">
        <f t="shared" si="2"/>
        <v>38.15</v>
      </c>
      <c r="L11" s="33">
        <v>69.599999999999994</v>
      </c>
      <c r="M11" s="13">
        <f t="shared" si="3"/>
        <v>20.88</v>
      </c>
      <c r="N11" s="13">
        <f t="shared" si="4"/>
        <v>59.03</v>
      </c>
    </row>
    <row r="12" spans="1:14" s="1" customFormat="1" ht="13.9" customHeight="1">
      <c r="A12" s="10">
        <v>10</v>
      </c>
      <c r="B12" s="32" t="s">
        <v>44</v>
      </c>
      <c r="C12" s="31" t="s">
        <v>45</v>
      </c>
      <c r="D12" s="10">
        <v>2016001077</v>
      </c>
      <c r="E12" s="31" t="s">
        <v>16</v>
      </c>
      <c r="F12" s="31" t="s">
        <v>46</v>
      </c>
      <c r="G12" s="10">
        <v>0</v>
      </c>
      <c r="H12" s="13">
        <f t="shared" si="0"/>
        <v>21.5</v>
      </c>
      <c r="I12" s="31" t="s">
        <v>47</v>
      </c>
      <c r="J12" s="13">
        <f t="shared" si="1"/>
        <v>28</v>
      </c>
      <c r="K12" s="13">
        <f t="shared" si="2"/>
        <v>34.65</v>
      </c>
      <c r="L12" s="34">
        <v>80.2</v>
      </c>
      <c r="M12" s="13">
        <f t="shared" si="3"/>
        <v>24.06</v>
      </c>
      <c r="N12" s="13">
        <f t="shared" si="4"/>
        <v>58.71</v>
      </c>
    </row>
    <row r="13" spans="1:14" s="1" customFormat="1" ht="13.9" customHeight="1">
      <c r="A13" s="10">
        <v>11</v>
      </c>
      <c r="B13" s="32" t="s">
        <v>48</v>
      </c>
      <c r="C13" s="31" t="s">
        <v>49</v>
      </c>
      <c r="D13" s="10">
        <v>2016001039</v>
      </c>
      <c r="E13" s="31" t="s">
        <v>16</v>
      </c>
      <c r="F13" s="31" t="s">
        <v>50</v>
      </c>
      <c r="G13" s="10">
        <v>0</v>
      </c>
      <c r="H13" s="13">
        <f t="shared" si="0"/>
        <v>22.5</v>
      </c>
      <c r="I13" s="31" t="s">
        <v>51</v>
      </c>
      <c r="J13" s="13">
        <f t="shared" si="1"/>
        <v>35</v>
      </c>
      <c r="K13" s="13">
        <f t="shared" si="2"/>
        <v>40.25</v>
      </c>
      <c r="L13" s="10">
        <v>56.6</v>
      </c>
      <c r="M13" s="13">
        <f t="shared" si="3"/>
        <v>16.98</v>
      </c>
      <c r="N13" s="13">
        <f t="shared" si="4"/>
        <v>57.23</v>
      </c>
    </row>
    <row r="14" spans="1:14" s="1" customFormat="1" ht="13.9" customHeight="1">
      <c r="A14" s="10">
        <v>12</v>
      </c>
      <c r="B14" s="32" t="s">
        <v>52</v>
      </c>
      <c r="C14" s="31" t="s">
        <v>53</v>
      </c>
      <c r="D14" s="10">
        <v>2016001002</v>
      </c>
      <c r="E14" s="31" t="s">
        <v>16</v>
      </c>
      <c r="F14" s="31" t="s">
        <v>54</v>
      </c>
      <c r="G14" s="10">
        <v>1</v>
      </c>
      <c r="H14" s="13">
        <f t="shared" si="0"/>
        <v>31</v>
      </c>
      <c r="I14" s="31" t="s">
        <v>30</v>
      </c>
      <c r="J14" s="13">
        <f t="shared" si="1"/>
        <v>27.5</v>
      </c>
      <c r="K14" s="13">
        <f t="shared" si="2"/>
        <v>40.950000000000003</v>
      </c>
      <c r="L14" s="10">
        <v>53.4</v>
      </c>
      <c r="M14" s="13">
        <f t="shared" si="3"/>
        <v>16.02</v>
      </c>
      <c r="N14" s="13">
        <f t="shared" si="4"/>
        <v>56.97</v>
      </c>
    </row>
    <row r="15" spans="1:14" s="1" customFormat="1" ht="13.9" customHeight="1">
      <c r="A15" s="10">
        <v>13</v>
      </c>
      <c r="B15" s="32" t="s">
        <v>55</v>
      </c>
      <c r="C15" s="31" t="s">
        <v>56</v>
      </c>
      <c r="D15" s="10">
        <v>2016001024</v>
      </c>
      <c r="E15" s="31" t="s">
        <v>16</v>
      </c>
      <c r="F15" s="31" t="s">
        <v>57</v>
      </c>
      <c r="G15" s="10">
        <v>1</v>
      </c>
      <c r="H15" s="13">
        <f t="shared" si="0"/>
        <v>26.5</v>
      </c>
      <c r="I15" s="31" t="s">
        <v>30</v>
      </c>
      <c r="J15" s="13">
        <f t="shared" si="1"/>
        <v>27.5</v>
      </c>
      <c r="K15" s="13">
        <f t="shared" si="2"/>
        <v>37.799999999999997</v>
      </c>
      <c r="L15" s="10">
        <v>54.2</v>
      </c>
      <c r="M15" s="13">
        <f t="shared" si="3"/>
        <v>16.260000000000002</v>
      </c>
      <c r="N15" s="13">
        <f t="shared" si="4"/>
        <v>54.06</v>
      </c>
    </row>
    <row r="16" spans="1:14" s="1" customFormat="1" ht="13.9" customHeight="1">
      <c r="A16" s="10">
        <v>14</v>
      </c>
      <c r="B16" s="32" t="s">
        <v>58</v>
      </c>
      <c r="C16" s="31" t="s">
        <v>59</v>
      </c>
      <c r="D16" s="10">
        <v>2016001061</v>
      </c>
      <c r="E16" s="31" t="s">
        <v>16</v>
      </c>
      <c r="F16" s="31" t="s">
        <v>50</v>
      </c>
      <c r="G16" s="10">
        <v>1</v>
      </c>
      <c r="H16" s="13">
        <f t="shared" si="0"/>
        <v>23</v>
      </c>
      <c r="I16" s="31" t="s">
        <v>22</v>
      </c>
      <c r="J16" s="13">
        <f t="shared" si="1"/>
        <v>29.5</v>
      </c>
      <c r="K16" s="13">
        <f t="shared" si="2"/>
        <v>36.75</v>
      </c>
      <c r="L16" s="10">
        <v>49.6</v>
      </c>
      <c r="M16" s="13">
        <f t="shared" si="3"/>
        <v>14.88</v>
      </c>
      <c r="N16" s="13">
        <f t="shared" si="4"/>
        <v>51.63</v>
      </c>
    </row>
    <row r="17" spans="1:14" s="1" customFormat="1" ht="13.9" customHeight="1">
      <c r="A17" s="10">
        <v>15</v>
      </c>
      <c r="B17" s="32" t="s">
        <v>60</v>
      </c>
      <c r="C17" s="31" t="s">
        <v>61</v>
      </c>
      <c r="D17" s="10">
        <v>2016001022</v>
      </c>
      <c r="E17" s="31" t="s">
        <v>16</v>
      </c>
      <c r="F17" s="31" t="s">
        <v>62</v>
      </c>
      <c r="G17" s="10">
        <v>0</v>
      </c>
      <c r="H17" s="13">
        <f t="shared" si="0"/>
        <v>23.5</v>
      </c>
      <c r="I17" s="31" t="s">
        <v>30</v>
      </c>
      <c r="J17" s="13">
        <f t="shared" si="1"/>
        <v>27.5</v>
      </c>
      <c r="K17" s="13">
        <f t="shared" si="2"/>
        <v>35.700000000000003</v>
      </c>
      <c r="L17" s="10">
        <v>51.6</v>
      </c>
      <c r="M17" s="13">
        <f t="shared" si="3"/>
        <v>15.48</v>
      </c>
      <c r="N17" s="13">
        <f t="shared" si="4"/>
        <v>51.18</v>
      </c>
    </row>
    <row r="18" spans="1:14" s="1" customFormat="1" ht="13.9" customHeight="1">
      <c r="A18" s="10">
        <v>16</v>
      </c>
      <c r="B18" s="32" t="s">
        <v>63</v>
      </c>
      <c r="C18" s="31" t="s">
        <v>64</v>
      </c>
      <c r="D18" s="10">
        <v>2016001053</v>
      </c>
      <c r="E18" s="31" t="s">
        <v>16</v>
      </c>
      <c r="F18" s="31" t="s">
        <v>57</v>
      </c>
      <c r="G18" s="10">
        <v>1</v>
      </c>
      <c r="H18" s="13">
        <f t="shared" si="0"/>
        <v>26.5</v>
      </c>
      <c r="I18" s="31" t="s">
        <v>65</v>
      </c>
      <c r="J18" s="13">
        <f t="shared" si="1"/>
        <v>24</v>
      </c>
      <c r="K18" s="13">
        <f t="shared" si="2"/>
        <v>35.35</v>
      </c>
      <c r="L18" s="10">
        <v>51.2</v>
      </c>
      <c r="M18" s="13">
        <f t="shared" si="3"/>
        <v>15.36</v>
      </c>
      <c r="N18" s="13">
        <f t="shared" si="4"/>
        <v>50.71</v>
      </c>
    </row>
    <row r="19" spans="1:14" s="1" customFormat="1" ht="13.9" customHeight="1">
      <c r="A19" s="10">
        <v>17</v>
      </c>
      <c r="B19" s="21" t="s">
        <v>66</v>
      </c>
      <c r="C19" s="22" t="s">
        <v>67</v>
      </c>
      <c r="D19" s="10">
        <v>2016001097</v>
      </c>
      <c r="E19" s="31" t="s">
        <v>16</v>
      </c>
      <c r="F19" s="22" t="s">
        <v>68</v>
      </c>
      <c r="G19" s="10">
        <v>1</v>
      </c>
      <c r="H19" s="13">
        <f t="shared" si="0"/>
        <v>19</v>
      </c>
      <c r="I19" s="22" t="s">
        <v>26</v>
      </c>
      <c r="J19" s="13">
        <f t="shared" si="1"/>
        <v>31</v>
      </c>
      <c r="K19" s="13">
        <f t="shared" si="2"/>
        <v>35</v>
      </c>
      <c r="L19" s="10">
        <v>51.4</v>
      </c>
      <c r="M19" s="13">
        <f t="shared" si="3"/>
        <v>15.42</v>
      </c>
      <c r="N19" s="13">
        <f t="shared" si="4"/>
        <v>50.42</v>
      </c>
    </row>
    <row r="20" spans="1:14" s="1" customFormat="1" ht="13.9" customHeight="1">
      <c r="A20" s="10">
        <v>18</v>
      </c>
      <c r="B20" s="32" t="s">
        <v>69</v>
      </c>
      <c r="C20" s="31" t="s">
        <v>70</v>
      </c>
      <c r="D20" s="10">
        <v>2016001008</v>
      </c>
      <c r="E20" s="31" t="s">
        <v>16</v>
      </c>
      <c r="F20" s="31" t="s">
        <v>65</v>
      </c>
      <c r="G20" s="10">
        <v>1</v>
      </c>
      <c r="H20" s="13">
        <f t="shared" si="0"/>
        <v>24.5</v>
      </c>
      <c r="I20" s="31" t="s">
        <v>33</v>
      </c>
      <c r="J20" s="13">
        <f t="shared" si="1"/>
        <v>27</v>
      </c>
      <c r="K20" s="13">
        <f t="shared" si="2"/>
        <v>36.049999999999997</v>
      </c>
      <c r="L20" s="35">
        <v>41.6</v>
      </c>
      <c r="M20" s="13">
        <f t="shared" si="3"/>
        <v>12.48</v>
      </c>
      <c r="N20" s="13">
        <f t="shared" si="4"/>
        <v>48.53</v>
      </c>
    </row>
    <row r="21" spans="1:14" ht="27" customHeight="1">
      <c r="A21" s="38" t="s">
        <v>307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1:14" ht="30" customHeight="1">
      <c r="A22" s="40" t="s">
        <v>71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</sheetData>
  <mergeCells count="3">
    <mergeCell ref="A1:N1"/>
    <mergeCell ref="A21:N21"/>
    <mergeCell ref="A22:N22"/>
  </mergeCells>
  <phoneticPr fontId="11" type="noConversion"/>
  <pageMargins left="0.43263888888888902" right="0.156944444444444" top="0.23611111111111099" bottom="0.40972222222222199" header="0.23611111111111099" footer="0.156944444444444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23"/>
  <sheetViews>
    <sheetView topLeftCell="A2" workbookViewId="0">
      <selection activeCell="A22" sqref="A22:N23"/>
    </sheetView>
  </sheetViews>
  <sheetFormatPr defaultColWidth="9" defaultRowHeight="14.25"/>
  <cols>
    <col min="1" max="1" width="5" style="3" customWidth="1"/>
    <col min="2" max="2" width="14" style="2" customWidth="1"/>
    <col min="3" max="3" width="18.125" style="3" customWidth="1"/>
    <col min="4" max="4" width="11.375" style="4" customWidth="1"/>
    <col min="5" max="5" width="5.125" style="3" customWidth="1"/>
    <col min="6" max="6" width="11.875" style="3" customWidth="1"/>
    <col min="7" max="7" width="6.25" style="4" customWidth="1"/>
    <col min="8" max="8" width="7.375" style="4" customWidth="1"/>
    <col min="9" max="9" width="12.125" style="3" customWidth="1"/>
    <col min="10" max="10" width="7.25" style="3" customWidth="1"/>
    <col min="11" max="13" width="6.875" style="3" customWidth="1"/>
    <col min="14" max="14" width="6.125" style="3" customWidth="1"/>
    <col min="15" max="16384" width="9" style="2"/>
  </cols>
  <sheetData>
    <row r="1" spans="1:14" ht="45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1" customHeight="1">
      <c r="A2" s="24" t="s">
        <v>1</v>
      </c>
      <c r="B2" s="25" t="s">
        <v>2</v>
      </c>
      <c r="C2" s="26" t="s">
        <v>3</v>
      </c>
      <c r="D2" s="27" t="s">
        <v>4</v>
      </c>
      <c r="E2" s="28" t="s">
        <v>5</v>
      </c>
      <c r="F2" s="24" t="s">
        <v>6</v>
      </c>
      <c r="G2" s="29" t="s">
        <v>7</v>
      </c>
      <c r="H2" s="29" t="s">
        <v>8</v>
      </c>
      <c r="I2" s="24" t="s">
        <v>9</v>
      </c>
      <c r="J2" s="24" t="s">
        <v>8</v>
      </c>
      <c r="K2" s="28" t="s">
        <v>10</v>
      </c>
      <c r="L2" s="24" t="s">
        <v>11</v>
      </c>
      <c r="M2" s="24" t="s">
        <v>12</v>
      </c>
      <c r="N2" s="24" t="s">
        <v>13</v>
      </c>
    </row>
    <row r="3" spans="1:14" s="1" customFormat="1" ht="13.9" customHeight="1">
      <c r="A3" s="10">
        <v>1</v>
      </c>
      <c r="B3" s="21" t="s">
        <v>72</v>
      </c>
      <c r="C3" s="22" t="s">
        <v>73</v>
      </c>
      <c r="D3" s="10">
        <v>2016002509</v>
      </c>
      <c r="E3" s="22" t="s">
        <v>74</v>
      </c>
      <c r="F3" s="22" t="s">
        <v>17</v>
      </c>
      <c r="G3" s="10">
        <v>1</v>
      </c>
      <c r="H3" s="13">
        <f t="shared" ref="H3:H21" si="0">(F3+G3)*0.5</f>
        <v>29.5</v>
      </c>
      <c r="I3" s="22" t="s">
        <v>29</v>
      </c>
      <c r="J3" s="13">
        <f t="shared" ref="J3:J21" si="1">I3*0.5</f>
        <v>28.5</v>
      </c>
      <c r="K3" s="13">
        <f t="shared" ref="K3:K21" si="2">(H3+J3)*0.7</f>
        <v>40.6</v>
      </c>
      <c r="L3" s="17">
        <v>73.599999999999994</v>
      </c>
      <c r="M3" s="13">
        <f t="shared" ref="M3:M21" si="3">L3*0.3</f>
        <v>22.08</v>
      </c>
      <c r="N3" s="23">
        <f t="shared" ref="N3:N21" si="4">K3+M3</f>
        <v>62.68</v>
      </c>
    </row>
    <row r="4" spans="1:14" s="1" customFormat="1" ht="13.9" customHeight="1">
      <c r="A4" s="10">
        <v>2</v>
      </c>
      <c r="B4" s="11" t="s">
        <v>75</v>
      </c>
      <c r="C4" s="12" t="s">
        <v>76</v>
      </c>
      <c r="D4" s="10">
        <v>2016002531</v>
      </c>
      <c r="E4" s="12" t="s">
        <v>74</v>
      </c>
      <c r="F4" s="12" t="s">
        <v>26</v>
      </c>
      <c r="G4" s="10">
        <v>0</v>
      </c>
      <c r="H4" s="13">
        <f t="shared" si="0"/>
        <v>31</v>
      </c>
      <c r="I4" s="12" t="s">
        <v>47</v>
      </c>
      <c r="J4" s="13">
        <f t="shared" si="1"/>
        <v>28</v>
      </c>
      <c r="K4" s="13">
        <f t="shared" si="2"/>
        <v>41.3</v>
      </c>
      <c r="L4" s="14">
        <v>71</v>
      </c>
      <c r="M4" s="13">
        <f t="shared" si="3"/>
        <v>21.3</v>
      </c>
      <c r="N4" s="23">
        <f t="shared" si="4"/>
        <v>62.6</v>
      </c>
    </row>
    <row r="5" spans="1:14" s="1" customFormat="1" ht="13.9" customHeight="1">
      <c r="A5" s="10">
        <v>3</v>
      </c>
      <c r="B5" s="11" t="s">
        <v>77</v>
      </c>
      <c r="C5" s="12" t="s">
        <v>78</v>
      </c>
      <c r="D5" s="10">
        <v>2016002650</v>
      </c>
      <c r="E5" s="12" t="s">
        <v>74</v>
      </c>
      <c r="F5" s="12" t="s">
        <v>21</v>
      </c>
      <c r="G5" s="10">
        <v>1</v>
      </c>
      <c r="H5" s="13">
        <f t="shared" si="0"/>
        <v>27</v>
      </c>
      <c r="I5" s="12" t="s">
        <v>18</v>
      </c>
      <c r="J5" s="13">
        <f t="shared" si="1"/>
        <v>30</v>
      </c>
      <c r="K5" s="13">
        <f t="shared" si="2"/>
        <v>39.9</v>
      </c>
      <c r="L5" s="14">
        <v>71.8</v>
      </c>
      <c r="M5" s="13">
        <f t="shared" si="3"/>
        <v>21.54</v>
      </c>
      <c r="N5" s="23">
        <f t="shared" si="4"/>
        <v>61.44</v>
      </c>
    </row>
    <row r="6" spans="1:14" s="1" customFormat="1" ht="13.9" customHeight="1">
      <c r="A6" s="10">
        <v>4</v>
      </c>
      <c r="B6" s="21" t="s">
        <v>79</v>
      </c>
      <c r="C6" s="22" t="s">
        <v>80</v>
      </c>
      <c r="D6" s="10">
        <v>2016002443</v>
      </c>
      <c r="E6" s="22" t="s">
        <v>74</v>
      </c>
      <c r="F6" s="22" t="s">
        <v>65</v>
      </c>
      <c r="G6" s="10">
        <v>1</v>
      </c>
      <c r="H6" s="13">
        <f t="shared" si="0"/>
        <v>24.5</v>
      </c>
      <c r="I6" s="22" t="s">
        <v>30</v>
      </c>
      <c r="J6" s="13">
        <f t="shared" si="1"/>
        <v>27.5</v>
      </c>
      <c r="K6" s="13">
        <f t="shared" si="2"/>
        <v>36.4</v>
      </c>
      <c r="L6" s="14">
        <v>81.599999999999994</v>
      </c>
      <c r="M6" s="13">
        <f t="shared" si="3"/>
        <v>24.48</v>
      </c>
      <c r="N6" s="23">
        <f t="shared" si="4"/>
        <v>60.88</v>
      </c>
    </row>
    <row r="7" spans="1:14" s="1" customFormat="1" ht="13.9" customHeight="1">
      <c r="A7" s="10">
        <v>5</v>
      </c>
      <c r="B7" s="21" t="s">
        <v>81</v>
      </c>
      <c r="C7" s="22" t="s">
        <v>82</v>
      </c>
      <c r="D7" s="10">
        <v>2016002214</v>
      </c>
      <c r="E7" s="22" t="s">
        <v>74</v>
      </c>
      <c r="F7" s="22" t="s">
        <v>83</v>
      </c>
      <c r="G7" s="10">
        <v>1</v>
      </c>
      <c r="H7" s="13">
        <f t="shared" si="0"/>
        <v>33.5</v>
      </c>
      <c r="I7" s="22" t="s">
        <v>41</v>
      </c>
      <c r="J7" s="13">
        <f t="shared" si="1"/>
        <v>32</v>
      </c>
      <c r="K7" s="13">
        <f t="shared" si="2"/>
        <v>45.85</v>
      </c>
      <c r="L7" s="18">
        <v>47.4</v>
      </c>
      <c r="M7" s="13">
        <f t="shared" si="3"/>
        <v>14.22</v>
      </c>
      <c r="N7" s="23">
        <f t="shared" si="4"/>
        <v>60.07</v>
      </c>
    </row>
    <row r="8" spans="1:14" s="1" customFormat="1" ht="13.9" customHeight="1">
      <c r="A8" s="10">
        <v>6</v>
      </c>
      <c r="B8" s="21" t="s">
        <v>84</v>
      </c>
      <c r="C8" s="22" t="s">
        <v>85</v>
      </c>
      <c r="D8" s="10">
        <v>2016002413</v>
      </c>
      <c r="E8" s="22" t="s">
        <v>74</v>
      </c>
      <c r="F8" s="22" t="s">
        <v>86</v>
      </c>
      <c r="G8" s="10">
        <v>0</v>
      </c>
      <c r="H8" s="13">
        <f t="shared" si="0"/>
        <v>25.5</v>
      </c>
      <c r="I8" s="22" t="s">
        <v>62</v>
      </c>
      <c r="J8" s="13">
        <f t="shared" si="1"/>
        <v>23.5</v>
      </c>
      <c r="K8" s="13">
        <f t="shared" si="2"/>
        <v>34.299999999999997</v>
      </c>
      <c r="L8" s="30">
        <v>77.599999999999994</v>
      </c>
      <c r="M8" s="13">
        <f t="shared" si="3"/>
        <v>23.28</v>
      </c>
      <c r="N8" s="23">
        <f t="shared" si="4"/>
        <v>57.58</v>
      </c>
    </row>
    <row r="9" spans="1:14" s="1" customFormat="1" ht="13.9" customHeight="1">
      <c r="A9" s="10">
        <v>7</v>
      </c>
      <c r="B9" s="21" t="s">
        <v>87</v>
      </c>
      <c r="C9" s="22" t="s">
        <v>88</v>
      </c>
      <c r="D9" s="10">
        <v>2016002423</v>
      </c>
      <c r="E9" s="22" t="s">
        <v>74</v>
      </c>
      <c r="F9" s="22" t="s">
        <v>40</v>
      </c>
      <c r="G9" s="10">
        <v>0</v>
      </c>
      <c r="H9" s="13">
        <f t="shared" si="0"/>
        <v>24.5</v>
      </c>
      <c r="I9" s="22" t="s">
        <v>29</v>
      </c>
      <c r="J9" s="13">
        <f t="shared" si="1"/>
        <v>28.5</v>
      </c>
      <c r="K9" s="13">
        <f t="shared" si="2"/>
        <v>37.1</v>
      </c>
      <c r="L9" s="14">
        <v>65.400000000000006</v>
      </c>
      <c r="M9" s="13">
        <f t="shared" si="3"/>
        <v>19.62</v>
      </c>
      <c r="N9" s="23">
        <f t="shared" si="4"/>
        <v>56.72</v>
      </c>
    </row>
    <row r="10" spans="1:14" s="1" customFormat="1" ht="13.9" customHeight="1">
      <c r="A10" s="10">
        <v>8</v>
      </c>
      <c r="B10" s="21" t="s">
        <v>89</v>
      </c>
      <c r="C10" s="22" t="s">
        <v>90</v>
      </c>
      <c r="D10" s="10">
        <v>2016002518</v>
      </c>
      <c r="E10" s="22" t="s">
        <v>74</v>
      </c>
      <c r="F10" s="22" t="s">
        <v>50</v>
      </c>
      <c r="G10" s="10">
        <v>1</v>
      </c>
      <c r="H10" s="13">
        <f t="shared" si="0"/>
        <v>23</v>
      </c>
      <c r="I10" s="22" t="s">
        <v>21</v>
      </c>
      <c r="J10" s="13">
        <f t="shared" si="1"/>
        <v>26.5</v>
      </c>
      <c r="K10" s="13">
        <f t="shared" si="2"/>
        <v>34.65</v>
      </c>
      <c r="L10" s="16">
        <v>71</v>
      </c>
      <c r="M10" s="13">
        <f t="shared" si="3"/>
        <v>21.3</v>
      </c>
      <c r="N10" s="23">
        <f t="shared" si="4"/>
        <v>55.95</v>
      </c>
    </row>
    <row r="11" spans="1:14" s="1" customFormat="1" ht="13.9" customHeight="1">
      <c r="A11" s="10">
        <v>9</v>
      </c>
      <c r="B11" s="21" t="s">
        <v>91</v>
      </c>
      <c r="C11" s="22" t="s">
        <v>92</v>
      </c>
      <c r="D11" s="10">
        <v>2016002202</v>
      </c>
      <c r="E11" s="22" t="s">
        <v>74</v>
      </c>
      <c r="F11" s="22" t="s">
        <v>93</v>
      </c>
      <c r="G11" s="10">
        <v>0</v>
      </c>
      <c r="H11" s="13">
        <f t="shared" si="0"/>
        <v>23</v>
      </c>
      <c r="I11" s="22" t="s">
        <v>57</v>
      </c>
      <c r="J11" s="13">
        <f t="shared" si="1"/>
        <v>26</v>
      </c>
      <c r="K11" s="13">
        <f t="shared" si="2"/>
        <v>34.299999999999997</v>
      </c>
      <c r="L11" s="16">
        <v>71.8</v>
      </c>
      <c r="M11" s="13">
        <f t="shared" si="3"/>
        <v>21.54</v>
      </c>
      <c r="N11" s="23">
        <f t="shared" si="4"/>
        <v>55.84</v>
      </c>
    </row>
    <row r="12" spans="1:14" s="1" customFormat="1" ht="13.9" customHeight="1">
      <c r="A12" s="10">
        <v>10</v>
      </c>
      <c r="B12" s="21" t="s">
        <v>94</v>
      </c>
      <c r="C12" s="22" t="s">
        <v>95</v>
      </c>
      <c r="D12" s="10">
        <v>2016002199</v>
      </c>
      <c r="E12" s="22" t="s">
        <v>74</v>
      </c>
      <c r="F12" s="22" t="s">
        <v>65</v>
      </c>
      <c r="G12" s="10">
        <v>1</v>
      </c>
      <c r="H12" s="13">
        <f t="shared" si="0"/>
        <v>24.5</v>
      </c>
      <c r="I12" s="22" t="s">
        <v>57</v>
      </c>
      <c r="J12" s="13">
        <f t="shared" si="1"/>
        <v>26</v>
      </c>
      <c r="K12" s="13">
        <f t="shared" si="2"/>
        <v>35.35</v>
      </c>
      <c r="L12" s="14">
        <v>67</v>
      </c>
      <c r="M12" s="13">
        <f t="shared" si="3"/>
        <v>20.100000000000001</v>
      </c>
      <c r="N12" s="23">
        <f t="shared" si="4"/>
        <v>55.45</v>
      </c>
    </row>
    <row r="13" spans="1:14" s="1" customFormat="1" ht="13.9" customHeight="1">
      <c r="A13" s="10">
        <v>11</v>
      </c>
      <c r="B13" s="21" t="s">
        <v>96</v>
      </c>
      <c r="C13" s="22" t="s">
        <v>97</v>
      </c>
      <c r="D13" s="10">
        <v>2016002277</v>
      </c>
      <c r="E13" s="22" t="s">
        <v>74</v>
      </c>
      <c r="F13" s="22" t="s">
        <v>29</v>
      </c>
      <c r="G13" s="10">
        <v>1</v>
      </c>
      <c r="H13" s="13">
        <f t="shared" si="0"/>
        <v>29</v>
      </c>
      <c r="I13" s="22" t="s">
        <v>62</v>
      </c>
      <c r="J13" s="13">
        <f t="shared" si="1"/>
        <v>23.5</v>
      </c>
      <c r="K13" s="13">
        <f t="shared" si="2"/>
        <v>36.75</v>
      </c>
      <c r="L13" s="14">
        <v>58.8</v>
      </c>
      <c r="M13" s="13">
        <f t="shared" si="3"/>
        <v>17.64</v>
      </c>
      <c r="N13" s="23">
        <f t="shared" si="4"/>
        <v>54.39</v>
      </c>
    </row>
    <row r="14" spans="1:14" s="1" customFormat="1" ht="13.9" customHeight="1">
      <c r="A14" s="10">
        <v>12</v>
      </c>
      <c r="B14" s="21" t="s">
        <v>98</v>
      </c>
      <c r="C14" s="22" t="s">
        <v>99</v>
      </c>
      <c r="D14" s="10">
        <v>2016002513</v>
      </c>
      <c r="E14" s="22" t="s">
        <v>74</v>
      </c>
      <c r="F14" s="22" t="s">
        <v>33</v>
      </c>
      <c r="G14" s="10">
        <v>1</v>
      </c>
      <c r="H14" s="13">
        <f t="shared" si="0"/>
        <v>27.5</v>
      </c>
      <c r="I14" s="22" t="s">
        <v>21</v>
      </c>
      <c r="J14" s="13">
        <f t="shared" si="1"/>
        <v>26.5</v>
      </c>
      <c r="K14" s="13">
        <f t="shared" si="2"/>
        <v>37.799999999999997</v>
      </c>
      <c r="L14" s="17">
        <v>55</v>
      </c>
      <c r="M14" s="13">
        <f t="shared" si="3"/>
        <v>16.5</v>
      </c>
      <c r="N14" s="23">
        <f t="shared" si="4"/>
        <v>54.3</v>
      </c>
    </row>
    <row r="15" spans="1:14" s="1" customFormat="1" ht="13.9" customHeight="1">
      <c r="A15" s="10">
        <v>13</v>
      </c>
      <c r="B15" s="11" t="s">
        <v>100</v>
      </c>
      <c r="C15" s="12" t="s">
        <v>101</v>
      </c>
      <c r="D15" s="10">
        <v>2016002561</v>
      </c>
      <c r="E15" s="12" t="s">
        <v>74</v>
      </c>
      <c r="F15" s="12" t="s">
        <v>102</v>
      </c>
      <c r="G15" s="10">
        <v>1</v>
      </c>
      <c r="H15" s="13">
        <f t="shared" si="0"/>
        <v>25.5</v>
      </c>
      <c r="I15" s="12" t="s">
        <v>57</v>
      </c>
      <c r="J15" s="13">
        <f t="shared" si="1"/>
        <v>26</v>
      </c>
      <c r="K15" s="13">
        <f t="shared" si="2"/>
        <v>36.049999999999997</v>
      </c>
      <c r="L15" s="14">
        <v>59.6</v>
      </c>
      <c r="M15" s="13">
        <f t="shared" si="3"/>
        <v>17.88</v>
      </c>
      <c r="N15" s="23">
        <f t="shared" si="4"/>
        <v>53.93</v>
      </c>
    </row>
    <row r="16" spans="1:14" s="1" customFormat="1" ht="13.9" customHeight="1">
      <c r="A16" s="10">
        <v>14</v>
      </c>
      <c r="B16" s="21" t="s">
        <v>103</v>
      </c>
      <c r="C16" s="22" t="s">
        <v>104</v>
      </c>
      <c r="D16" s="10">
        <v>2016002266</v>
      </c>
      <c r="E16" s="22" t="s">
        <v>74</v>
      </c>
      <c r="F16" s="22" t="s">
        <v>40</v>
      </c>
      <c r="G16" s="10">
        <v>1</v>
      </c>
      <c r="H16" s="13">
        <f t="shared" si="0"/>
        <v>25</v>
      </c>
      <c r="I16" s="22" t="s">
        <v>102</v>
      </c>
      <c r="J16" s="13">
        <f t="shared" si="1"/>
        <v>25</v>
      </c>
      <c r="K16" s="13">
        <f t="shared" si="2"/>
        <v>35</v>
      </c>
      <c r="L16" s="30">
        <v>61.8</v>
      </c>
      <c r="M16" s="13">
        <f t="shared" si="3"/>
        <v>18.54</v>
      </c>
      <c r="N16" s="23">
        <f t="shared" si="4"/>
        <v>53.54</v>
      </c>
    </row>
    <row r="17" spans="1:14" s="1" customFormat="1" ht="13.9" customHeight="1">
      <c r="A17" s="10">
        <v>15</v>
      </c>
      <c r="B17" s="21" t="s">
        <v>105</v>
      </c>
      <c r="C17" s="22" t="s">
        <v>106</v>
      </c>
      <c r="D17" s="10">
        <v>2016002520</v>
      </c>
      <c r="E17" s="22" t="s">
        <v>74</v>
      </c>
      <c r="F17" s="22" t="s">
        <v>50</v>
      </c>
      <c r="G17" s="10">
        <v>0</v>
      </c>
      <c r="H17" s="13">
        <f t="shared" si="0"/>
        <v>22.5</v>
      </c>
      <c r="I17" s="22" t="s">
        <v>47</v>
      </c>
      <c r="J17" s="13">
        <f t="shared" si="1"/>
        <v>28</v>
      </c>
      <c r="K17" s="13">
        <f t="shared" si="2"/>
        <v>35.35</v>
      </c>
      <c r="L17" s="14">
        <v>58</v>
      </c>
      <c r="M17" s="13">
        <f t="shared" si="3"/>
        <v>17.399999999999999</v>
      </c>
      <c r="N17" s="23">
        <f t="shared" si="4"/>
        <v>52.75</v>
      </c>
    </row>
    <row r="18" spans="1:14" s="1" customFormat="1" ht="13.9" customHeight="1">
      <c r="A18" s="10">
        <v>16</v>
      </c>
      <c r="B18" s="21" t="s">
        <v>107</v>
      </c>
      <c r="C18" s="22" t="s">
        <v>108</v>
      </c>
      <c r="D18" s="10">
        <v>2016002309</v>
      </c>
      <c r="E18" s="22" t="s">
        <v>74</v>
      </c>
      <c r="F18" s="22" t="s">
        <v>29</v>
      </c>
      <c r="G18" s="10">
        <v>1</v>
      </c>
      <c r="H18" s="13">
        <f t="shared" si="0"/>
        <v>29</v>
      </c>
      <c r="I18" s="22" t="s">
        <v>29</v>
      </c>
      <c r="J18" s="13">
        <f t="shared" si="1"/>
        <v>28.5</v>
      </c>
      <c r="K18" s="13">
        <f t="shared" si="2"/>
        <v>40.25</v>
      </c>
      <c r="L18" s="18">
        <v>37.799999999999997</v>
      </c>
      <c r="M18" s="13">
        <f t="shared" si="3"/>
        <v>11.34</v>
      </c>
      <c r="N18" s="23">
        <f t="shared" si="4"/>
        <v>51.59</v>
      </c>
    </row>
    <row r="19" spans="1:14" s="1" customFormat="1" ht="13.9" customHeight="1">
      <c r="A19" s="10">
        <v>17</v>
      </c>
      <c r="B19" s="21" t="s">
        <v>109</v>
      </c>
      <c r="C19" s="22" t="s">
        <v>110</v>
      </c>
      <c r="D19" s="10">
        <v>2016002346</v>
      </c>
      <c r="E19" s="22" t="s">
        <v>74</v>
      </c>
      <c r="F19" s="22" t="s">
        <v>25</v>
      </c>
      <c r="G19" s="10">
        <v>1</v>
      </c>
      <c r="H19" s="13">
        <f t="shared" si="0"/>
        <v>22.5</v>
      </c>
      <c r="I19" s="22" t="s">
        <v>30</v>
      </c>
      <c r="J19" s="13">
        <f t="shared" si="1"/>
        <v>27.5</v>
      </c>
      <c r="K19" s="13">
        <f t="shared" si="2"/>
        <v>35</v>
      </c>
      <c r="L19" s="19">
        <v>44.2</v>
      </c>
      <c r="M19" s="13">
        <f t="shared" si="3"/>
        <v>13.26</v>
      </c>
      <c r="N19" s="23">
        <f t="shared" si="4"/>
        <v>48.26</v>
      </c>
    </row>
    <row r="20" spans="1:14" s="1" customFormat="1" ht="13.9" customHeight="1">
      <c r="A20" s="10">
        <v>18</v>
      </c>
      <c r="B20" s="21" t="s">
        <v>111</v>
      </c>
      <c r="C20" s="22" t="s">
        <v>112</v>
      </c>
      <c r="D20" s="10">
        <v>2016002289</v>
      </c>
      <c r="E20" s="22" t="s">
        <v>74</v>
      </c>
      <c r="F20" s="22" t="s">
        <v>25</v>
      </c>
      <c r="G20" s="10">
        <v>1</v>
      </c>
      <c r="H20" s="13">
        <f t="shared" si="0"/>
        <v>22.5</v>
      </c>
      <c r="I20" s="22" t="s">
        <v>47</v>
      </c>
      <c r="J20" s="13">
        <f t="shared" si="1"/>
        <v>28</v>
      </c>
      <c r="K20" s="13">
        <f t="shared" si="2"/>
        <v>35.35</v>
      </c>
      <c r="L20" s="18">
        <v>41.2</v>
      </c>
      <c r="M20" s="13">
        <f t="shared" si="3"/>
        <v>12.36</v>
      </c>
      <c r="N20" s="23">
        <f t="shared" si="4"/>
        <v>47.71</v>
      </c>
    </row>
    <row r="21" spans="1:14" s="1" customFormat="1" ht="13.9" customHeight="1">
      <c r="A21" s="10">
        <v>19</v>
      </c>
      <c r="B21" s="21" t="s">
        <v>113</v>
      </c>
      <c r="C21" s="22" t="s">
        <v>114</v>
      </c>
      <c r="D21" s="10">
        <v>2016002495</v>
      </c>
      <c r="E21" s="22" t="s">
        <v>74</v>
      </c>
      <c r="F21" s="22" t="s">
        <v>40</v>
      </c>
      <c r="G21" s="10">
        <v>1</v>
      </c>
      <c r="H21" s="13">
        <f t="shared" si="0"/>
        <v>25</v>
      </c>
      <c r="I21" s="22" t="s">
        <v>33</v>
      </c>
      <c r="J21" s="13">
        <f t="shared" si="1"/>
        <v>27</v>
      </c>
      <c r="K21" s="13">
        <f t="shared" si="2"/>
        <v>36.4</v>
      </c>
      <c r="L21" s="18">
        <v>35</v>
      </c>
      <c r="M21" s="13">
        <f t="shared" si="3"/>
        <v>10.5</v>
      </c>
      <c r="N21" s="23">
        <f t="shared" si="4"/>
        <v>46.9</v>
      </c>
    </row>
    <row r="22" spans="1:14" ht="21.75" customHeight="1">
      <c r="A22" s="38" t="s">
        <v>307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32.25" customHeight="1">
      <c r="A23" s="40" t="s">
        <v>71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1:N1"/>
    <mergeCell ref="A22:N22"/>
    <mergeCell ref="A23:N23"/>
  </mergeCells>
  <phoneticPr fontId="11" type="noConversion"/>
  <pageMargins left="0.43263888888888902" right="0.156944444444444" top="0.23611111111111099" bottom="0.40972222222222199" header="0.23611111111111099" footer="0.156944444444444"/>
  <pageSetup paperSize="9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24"/>
  <sheetViews>
    <sheetView topLeftCell="A2" workbookViewId="0">
      <selection activeCell="A23" sqref="A23:N24"/>
    </sheetView>
  </sheetViews>
  <sheetFormatPr defaultColWidth="9" defaultRowHeight="14.25"/>
  <cols>
    <col min="1" max="1" width="5" style="3" customWidth="1"/>
    <col min="2" max="2" width="14" style="2" customWidth="1"/>
    <col min="3" max="3" width="18.125" style="3" customWidth="1"/>
    <col min="4" max="4" width="11.375" style="4" customWidth="1"/>
    <col min="5" max="5" width="5.125" style="3" customWidth="1"/>
    <col min="6" max="6" width="11.875" style="3" customWidth="1"/>
    <col min="7" max="7" width="6.25" style="4" customWidth="1"/>
    <col min="8" max="8" width="7.375" style="4" customWidth="1"/>
    <col min="9" max="9" width="12.125" style="3" customWidth="1"/>
    <col min="10" max="10" width="7.25" style="3" customWidth="1"/>
    <col min="11" max="13" width="6.875" style="3" customWidth="1"/>
    <col min="14" max="14" width="6.125" style="3" customWidth="1"/>
    <col min="15" max="16384" width="9" style="2"/>
  </cols>
  <sheetData>
    <row r="1" spans="1:14" ht="45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39" customHeight="1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  <c r="F2" s="5" t="s">
        <v>6</v>
      </c>
      <c r="G2" s="9" t="s">
        <v>7</v>
      </c>
      <c r="H2" s="9" t="s">
        <v>8</v>
      </c>
      <c r="I2" s="5" t="s">
        <v>9</v>
      </c>
      <c r="J2" s="5" t="s">
        <v>8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s="1" customFormat="1" ht="13.9" customHeight="1">
      <c r="A3" s="10">
        <v>1</v>
      </c>
      <c r="B3" s="21" t="s">
        <v>115</v>
      </c>
      <c r="C3" s="22" t="s">
        <v>116</v>
      </c>
      <c r="D3" s="10">
        <v>2016003745</v>
      </c>
      <c r="E3" s="22" t="s">
        <v>117</v>
      </c>
      <c r="F3" s="22" t="s">
        <v>51</v>
      </c>
      <c r="G3" s="10">
        <v>1</v>
      </c>
      <c r="H3" s="13">
        <f t="shared" ref="H3:H22" si="0">(F3+G3)*0.5</f>
        <v>35.5</v>
      </c>
      <c r="I3" s="22" t="s">
        <v>83</v>
      </c>
      <c r="J3" s="13">
        <f t="shared" ref="J3:J22" si="1">I3*0.5</f>
        <v>33</v>
      </c>
      <c r="K3" s="13">
        <f t="shared" ref="K3:K22" si="2">(H3+J3)*0.7</f>
        <v>47.95</v>
      </c>
      <c r="L3" s="14">
        <v>70</v>
      </c>
      <c r="M3" s="13">
        <f t="shared" ref="M3:M22" si="3">L3*0.3</f>
        <v>21</v>
      </c>
      <c r="N3" s="23">
        <f t="shared" ref="N3:N22" si="4">M3+K3</f>
        <v>68.95</v>
      </c>
    </row>
    <row r="4" spans="1:14" s="1" customFormat="1" ht="13.9" customHeight="1">
      <c r="A4" s="10">
        <v>2</v>
      </c>
      <c r="B4" s="21" t="s">
        <v>118</v>
      </c>
      <c r="C4" s="22" t="s">
        <v>119</v>
      </c>
      <c r="D4" s="10">
        <v>2016003778</v>
      </c>
      <c r="E4" s="22" t="s">
        <v>117</v>
      </c>
      <c r="F4" s="22" t="s">
        <v>54</v>
      </c>
      <c r="G4" s="10">
        <v>1</v>
      </c>
      <c r="H4" s="13">
        <f t="shared" si="0"/>
        <v>31</v>
      </c>
      <c r="I4" s="22" t="s">
        <v>120</v>
      </c>
      <c r="J4" s="13">
        <f t="shared" si="1"/>
        <v>31.5</v>
      </c>
      <c r="K4" s="13">
        <f t="shared" si="2"/>
        <v>43.75</v>
      </c>
      <c r="L4" s="14">
        <v>82.8</v>
      </c>
      <c r="M4" s="13">
        <f t="shared" si="3"/>
        <v>24.84</v>
      </c>
      <c r="N4" s="23">
        <f t="shared" si="4"/>
        <v>68.59</v>
      </c>
    </row>
    <row r="5" spans="1:14" s="1" customFormat="1" ht="13.9" customHeight="1">
      <c r="A5" s="10">
        <v>3</v>
      </c>
      <c r="B5" s="11" t="s">
        <v>121</v>
      </c>
      <c r="C5" s="12" t="s">
        <v>122</v>
      </c>
      <c r="D5" s="10">
        <v>2016003800</v>
      </c>
      <c r="E5" s="12" t="s">
        <v>117</v>
      </c>
      <c r="F5" s="12" t="s">
        <v>54</v>
      </c>
      <c r="G5" s="10">
        <v>1</v>
      </c>
      <c r="H5" s="13">
        <f t="shared" si="0"/>
        <v>31</v>
      </c>
      <c r="I5" s="12" t="s">
        <v>123</v>
      </c>
      <c r="J5" s="13">
        <f t="shared" si="1"/>
        <v>34</v>
      </c>
      <c r="K5" s="13">
        <f t="shared" si="2"/>
        <v>45.5</v>
      </c>
      <c r="L5" s="14">
        <v>73</v>
      </c>
      <c r="M5" s="13">
        <f t="shared" si="3"/>
        <v>21.9</v>
      </c>
      <c r="N5" s="23">
        <f t="shared" si="4"/>
        <v>67.400000000000006</v>
      </c>
    </row>
    <row r="6" spans="1:14" s="1" customFormat="1" ht="13.9" customHeight="1">
      <c r="A6" s="10">
        <v>4</v>
      </c>
      <c r="B6" s="21" t="s">
        <v>124</v>
      </c>
      <c r="C6" s="22" t="s">
        <v>125</v>
      </c>
      <c r="D6" s="10">
        <v>2016003712</v>
      </c>
      <c r="E6" s="22" t="s">
        <v>117</v>
      </c>
      <c r="F6" s="22" t="s">
        <v>120</v>
      </c>
      <c r="G6" s="10">
        <v>1</v>
      </c>
      <c r="H6" s="13">
        <f t="shared" si="0"/>
        <v>32</v>
      </c>
      <c r="I6" s="22" t="s">
        <v>54</v>
      </c>
      <c r="J6" s="13">
        <f t="shared" si="1"/>
        <v>30.5</v>
      </c>
      <c r="K6" s="13">
        <f t="shared" si="2"/>
        <v>43.75</v>
      </c>
      <c r="L6" s="14">
        <v>69.2</v>
      </c>
      <c r="M6" s="13">
        <f t="shared" si="3"/>
        <v>20.76</v>
      </c>
      <c r="N6" s="23">
        <f t="shared" si="4"/>
        <v>64.510000000000005</v>
      </c>
    </row>
    <row r="7" spans="1:14" s="1" customFormat="1" ht="13.9" customHeight="1">
      <c r="A7" s="10">
        <v>5</v>
      </c>
      <c r="B7" s="21" t="s">
        <v>126</v>
      </c>
      <c r="C7" s="22" t="s">
        <v>127</v>
      </c>
      <c r="D7" s="10">
        <v>2016003776</v>
      </c>
      <c r="E7" s="22" t="s">
        <v>117</v>
      </c>
      <c r="F7" s="22" t="s">
        <v>29</v>
      </c>
      <c r="G7" s="10">
        <v>0</v>
      </c>
      <c r="H7" s="13">
        <f t="shared" si="0"/>
        <v>28.5</v>
      </c>
      <c r="I7" s="22" t="s">
        <v>86</v>
      </c>
      <c r="J7" s="13">
        <f t="shared" si="1"/>
        <v>25.5</v>
      </c>
      <c r="K7" s="13">
        <f t="shared" si="2"/>
        <v>37.799999999999997</v>
      </c>
      <c r="L7" s="14">
        <v>87.4</v>
      </c>
      <c r="M7" s="13">
        <f t="shared" si="3"/>
        <v>26.22</v>
      </c>
      <c r="N7" s="23">
        <f t="shared" si="4"/>
        <v>64.02</v>
      </c>
    </row>
    <row r="8" spans="1:14" s="1" customFormat="1" ht="13.9" customHeight="1">
      <c r="A8" s="10">
        <v>6</v>
      </c>
      <c r="B8" s="11" t="s">
        <v>128</v>
      </c>
      <c r="C8" s="12" t="s">
        <v>129</v>
      </c>
      <c r="D8" s="10">
        <v>2016003810</v>
      </c>
      <c r="E8" s="12" t="s">
        <v>117</v>
      </c>
      <c r="F8" s="12" t="s">
        <v>65</v>
      </c>
      <c r="G8" s="10">
        <v>0</v>
      </c>
      <c r="H8" s="13">
        <f t="shared" si="0"/>
        <v>24</v>
      </c>
      <c r="I8" s="12" t="s">
        <v>29</v>
      </c>
      <c r="J8" s="13">
        <f t="shared" si="1"/>
        <v>28.5</v>
      </c>
      <c r="K8" s="13">
        <f t="shared" si="2"/>
        <v>36.75</v>
      </c>
      <c r="L8" s="14">
        <v>90.6</v>
      </c>
      <c r="M8" s="13">
        <f t="shared" si="3"/>
        <v>27.18</v>
      </c>
      <c r="N8" s="23">
        <f t="shared" si="4"/>
        <v>63.93</v>
      </c>
    </row>
    <row r="9" spans="1:14" s="1" customFormat="1" ht="13.9" customHeight="1">
      <c r="A9" s="10">
        <v>7</v>
      </c>
      <c r="B9" s="21" t="s">
        <v>130</v>
      </c>
      <c r="C9" s="22" t="s">
        <v>131</v>
      </c>
      <c r="D9" s="10">
        <v>2016003744</v>
      </c>
      <c r="E9" s="22" t="s">
        <v>117</v>
      </c>
      <c r="F9" s="22" t="s">
        <v>17</v>
      </c>
      <c r="G9" s="10">
        <v>1</v>
      </c>
      <c r="H9" s="13">
        <f t="shared" si="0"/>
        <v>29.5</v>
      </c>
      <c r="I9" s="22" t="s">
        <v>51</v>
      </c>
      <c r="J9" s="13">
        <f t="shared" si="1"/>
        <v>35</v>
      </c>
      <c r="K9" s="13">
        <f t="shared" si="2"/>
        <v>45.15</v>
      </c>
      <c r="L9" s="14">
        <v>55.4</v>
      </c>
      <c r="M9" s="13">
        <f t="shared" si="3"/>
        <v>16.62</v>
      </c>
      <c r="N9" s="23">
        <f t="shared" si="4"/>
        <v>61.77</v>
      </c>
    </row>
    <row r="10" spans="1:14" s="1" customFormat="1" ht="13.9" customHeight="1">
      <c r="A10" s="10">
        <v>8</v>
      </c>
      <c r="B10" s="21" t="s">
        <v>132</v>
      </c>
      <c r="C10" s="22" t="s">
        <v>133</v>
      </c>
      <c r="D10" s="10">
        <v>2016003763</v>
      </c>
      <c r="E10" s="22" t="s">
        <v>117</v>
      </c>
      <c r="F10" s="22" t="s">
        <v>50</v>
      </c>
      <c r="G10" s="10">
        <v>1</v>
      </c>
      <c r="H10" s="13">
        <f t="shared" si="0"/>
        <v>23</v>
      </c>
      <c r="I10" s="22" t="s">
        <v>17</v>
      </c>
      <c r="J10" s="13">
        <f t="shared" si="1"/>
        <v>29</v>
      </c>
      <c r="K10" s="13">
        <f t="shared" si="2"/>
        <v>36.4</v>
      </c>
      <c r="L10" s="14">
        <v>78.8</v>
      </c>
      <c r="M10" s="13">
        <f t="shared" si="3"/>
        <v>23.64</v>
      </c>
      <c r="N10" s="23">
        <f t="shared" si="4"/>
        <v>60.04</v>
      </c>
    </row>
    <row r="11" spans="1:14" s="1" customFormat="1" ht="13.9" customHeight="1">
      <c r="A11" s="10">
        <v>9</v>
      </c>
      <c r="B11" s="21" t="s">
        <v>134</v>
      </c>
      <c r="C11" s="22" t="s">
        <v>135</v>
      </c>
      <c r="D11" s="10">
        <v>2016003766</v>
      </c>
      <c r="E11" s="22" t="s">
        <v>117</v>
      </c>
      <c r="F11" s="22" t="s">
        <v>46</v>
      </c>
      <c r="G11" s="10">
        <v>6</v>
      </c>
      <c r="H11" s="13">
        <f t="shared" si="0"/>
        <v>24.5</v>
      </c>
      <c r="I11" s="22" t="s">
        <v>21</v>
      </c>
      <c r="J11" s="13">
        <f t="shared" si="1"/>
        <v>26.5</v>
      </c>
      <c r="K11" s="13">
        <f t="shared" si="2"/>
        <v>35.700000000000003</v>
      </c>
      <c r="L11" s="14">
        <v>70.599999999999994</v>
      </c>
      <c r="M11" s="13">
        <f t="shared" si="3"/>
        <v>21.18</v>
      </c>
      <c r="N11" s="23">
        <f t="shared" si="4"/>
        <v>56.88</v>
      </c>
    </row>
    <row r="12" spans="1:14" s="1" customFormat="1" ht="13.9" customHeight="1">
      <c r="A12" s="10">
        <v>10</v>
      </c>
      <c r="B12" s="21" t="s">
        <v>136</v>
      </c>
      <c r="C12" s="22" t="s">
        <v>137</v>
      </c>
      <c r="D12" s="10">
        <v>2016003736</v>
      </c>
      <c r="E12" s="22" t="s">
        <v>117</v>
      </c>
      <c r="F12" s="22" t="s">
        <v>54</v>
      </c>
      <c r="G12" s="10">
        <v>0</v>
      </c>
      <c r="H12" s="13">
        <f t="shared" si="0"/>
        <v>30.5</v>
      </c>
      <c r="I12" s="22" t="s">
        <v>120</v>
      </c>
      <c r="J12" s="13">
        <f t="shared" si="1"/>
        <v>31.5</v>
      </c>
      <c r="K12" s="13">
        <f t="shared" si="2"/>
        <v>43.4</v>
      </c>
      <c r="L12" s="18">
        <v>44.6</v>
      </c>
      <c r="M12" s="13">
        <f t="shared" si="3"/>
        <v>13.38</v>
      </c>
      <c r="N12" s="23">
        <f t="shared" si="4"/>
        <v>56.78</v>
      </c>
    </row>
    <row r="13" spans="1:14" s="1" customFormat="1" ht="13.9" customHeight="1">
      <c r="A13" s="10">
        <v>11</v>
      </c>
      <c r="B13" s="21" t="s">
        <v>138</v>
      </c>
      <c r="C13" s="22" t="s">
        <v>139</v>
      </c>
      <c r="D13" s="10">
        <v>2016003729</v>
      </c>
      <c r="E13" s="22" t="s">
        <v>117</v>
      </c>
      <c r="F13" s="22" t="s">
        <v>140</v>
      </c>
      <c r="G13" s="10">
        <v>1</v>
      </c>
      <c r="H13" s="13">
        <f t="shared" si="0"/>
        <v>20</v>
      </c>
      <c r="I13" s="22" t="s">
        <v>41</v>
      </c>
      <c r="J13" s="13">
        <f t="shared" si="1"/>
        <v>32</v>
      </c>
      <c r="K13" s="13">
        <f t="shared" si="2"/>
        <v>36.4</v>
      </c>
      <c r="L13" s="14">
        <v>65.8</v>
      </c>
      <c r="M13" s="13">
        <f t="shared" si="3"/>
        <v>19.739999999999998</v>
      </c>
      <c r="N13" s="23">
        <f t="shared" si="4"/>
        <v>56.14</v>
      </c>
    </row>
    <row r="14" spans="1:14" s="1" customFormat="1" ht="13.9" customHeight="1">
      <c r="A14" s="10">
        <v>12</v>
      </c>
      <c r="B14" s="21" t="s">
        <v>141</v>
      </c>
      <c r="C14" s="22" t="s">
        <v>142</v>
      </c>
      <c r="D14" s="10">
        <v>2016003743</v>
      </c>
      <c r="E14" s="22" t="s">
        <v>117</v>
      </c>
      <c r="F14" s="22" t="s">
        <v>33</v>
      </c>
      <c r="G14" s="10">
        <v>1</v>
      </c>
      <c r="H14" s="13">
        <f t="shared" si="0"/>
        <v>27.5</v>
      </c>
      <c r="I14" s="22" t="s">
        <v>41</v>
      </c>
      <c r="J14" s="13">
        <f t="shared" si="1"/>
        <v>32</v>
      </c>
      <c r="K14" s="13">
        <f t="shared" si="2"/>
        <v>41.65</v>
      </c>
      <c r="L14" s="18">
        <v>47.2</v>
      </c>
      <c r="M14" s="13">
        <f t="shared" si="3"/>
        <v>14.16</v>
      </c>
      <c r="N14" s="23">
        <f t="shared" si="4"/>
        <v>55.81</v>
      </c>
    </row>
    <row r="15" spans="1:14" s="1" customFormat="1" ht="13.9" customHeight="1">
      <c r="A15" s="10">
        <v>13</v>
      </c>
      <c r="B15" s="11" t="s">
        <v>143</v>
      </c>
      <c r="C15" s="12" t="s">
        <v>144</v>
      </c>
      <c r="D15" s="10">
        <v>2016003812</v>
      </c>
      <c r="E15" s="12" t="s">
        <v>117</v>
      </c>
      <c r="F15" s="12" t="s">
        <v>62</v>
      </c>
      <c r="G15" s="10">
        <v>6</v>
      </c>
      <c r="H15" s="13">
        <f t="shared" si="0"/>
        <v>26.5</v>
      </c>
      <c r="I15" s="12" t="s">
        <v>33</v>
      </c>
      <c r="J15" s="13">
        <f t="shared" si="1"/>
        <v>27</v>
      </c>
      <c r="K15" s="13">
        <f t="shared" si="2"/>
        <v>37.450000000000003</v>
      </c>
      <c r="L15" s="14">
        <v>59.2</v>
      </c>
      <c r="M15" s="13">
        <f t="shared" si="3"/>
        <v>17.760000000000002</v>
      </c>
      <c r="N15" s="23">
        <f t="shared" si="4"/>
        <v>55.21</v>
      </c>
    </row>
    <row r="16" spans="1:14" s="1" customFormat="1" ht="13.9" customHeight="1">
      <c r="A16" s="10">
        <v>14</v>
      </c>
      <c r="B16" s="11" t="s">
        <v>145</v>
      </c>
      <c r="C16" s="12" t="s">
        <v>146</v>
      </c>
      <c r="D16" s="10">
        <v>2016003804</v>
      </c>
      <c r="E16" s="12" t="s">
        <v>117</v>
      </c>
      <c r="F16" s="12" t="s">
        <v>33</v>
      </c>
      <c r="G16" s="10">
        <v>1</v>
      </c>
      <c r="H16" s="13">
        <f t="shared" si="0"/>
        <v>27.5</v>
      </c>
      <c r="I16" s="12" t="s">
        <v>62</v>
      </c>
      <c r="J16" s="13">
        <f t="shared" si="1"/>
        <v>23.5</v>
      </c>
      <c r="K16" s="13">
        <f t="shared" si="2"/>
        <v>35.700000000000003</v>
      </c>
      <c r="L16" s="14">
        <v>64.8</v>
      </c>
      <c r="M16" s="13">
        <f t="shared" si="3"/>
        <v>19.440000000000001</v>
      </c>
      <c r="N16" s="23">
        <f t="shared" si="4"/>
        <v>55.14</v>
      </c>
    </row>
    <row r="17" spans="1:14" s="1" customFormat="1" ht="13.9" customHeight="1">
      <c r="A17" s="10">
        <v>15</v>
      </c>
      <c r="B17" s="21" t="s">
        <v>147</v>
      </c>
      <c r="C17" s="22" t="s">
        <v>148</v>
      </c>
      <c r="D17" s="10">
        <v>2016003773</v>
      </c>
      <c r="E17" s="22" t="s">
        <v>117</v>
      </c>
      <c r="F17" s="22" t="s">
        <v>22</v>
      </c>
      <c r="G17" s="10">
        <v>1</v>
      </c>
      <c r="H17" s="13">
        <f t="shared" si="0"/>
        <v>30</v>
      </c>
      <c r="I17" s="22" t="s">
        <v>29</v>
      </c>
      <c r="J17" s="13">
        <f t="shared" si="1"/>
        <v>28.5</v>
      </c>
      <c r="K17" s="13">
        <f t="shared" si="2"/>
        <v>40.950000000000003</v>
      </c>
      <c r="L17" s="18">
        <v>44.4</v>
      </c>
      <c r="M17" s="13">
        <f t="shared" si="3"/>
        <v>13.32</v>
      </c>
      <c r="N17" s="23">
        <f t="shared" si="4"/>
        <v>54.27</v>
      </c>
    </row>
    <row r="18" spans="1:14" s="1" customFormat="1" ht="13.9" customHeight="1">
      <c r="A18" s="10">
        <v>16</v>
      </c>
      <c r="B18" s="21" t="s">
        <v>149</v>
      </c>
      <c r="C18" s="22" t="s">
        <v>150</v>
      </c>
      <c r="D18" s="10">
        <v>2016003756</v>
      </c>
      <c r="E18" s="22" t="s">
        <v>117</v>
      </c>
      <c r="F18" s="22" t="s">
        <v>22</v>
      </c>
      <c r="G18" s="10">
        <v>0</v>
      </c>
      <c r="H18" s="13">
        <f t="shared" si="0"/>
        <v>29.5</v>
      </c>
      <c r="I18" s="22" t="s">
        <v>65</v>
      </c>
      <c r="J18" s="13">
        <f t="shared" si="1"/>
        <v>24</v>
      </c>
      <c r="K18" s="13">
        <f t="shared" si="2"/>
        <v>37.450000000000003</v>
      </c>
      <c r="L18" s="18">
        <v>44.8</v>
      </c>
      <c r="M18" s="13">
        <f t="shared" si="3"/>
        <v>13.44</v>
      </c>
      <c r="N18" s="23">
        <f t="shared" si="4"/>
        <v>50.89</v>
      </c>
    </row>
    <row r="19" spans="1:14" s="1" customFormat="1" ht="13.9" customHeight="1">
      <c r="A19" s="10">
        <v>17</v>
      </c>
      <c r="B19" s="21" t="s">
        <v>151</v>
      </c>
      <c r="C19" s="22" t="s">
        <v>152</v>
      </c>
      <c r="D19" s="10">
        <v>2016003714</v>
      </c>
      <c r="E19" s="22" t="s">
        <v>117</v>
      </c>
      <c r="F19" s="22" t="s">
        <v>86</v>
      </c>
      <c r="G19" s="10">
        <v>1</v>
      </c>
      <c r="H19" s="13">
        <f t="shared" si="0"/>
        <v>26</v>
      </c>
      <c r="I19" s="22" t="s">
        <v>33</v>
      </c>
      <c r="J19" s="13">
        <f t="shared" si="1"/>
        <v>27</v>
      </c>
      <c r="K19" s="13">
        <f t="shared" si="2"/>
        <v>37.1</v>
      </c>
      <c r="L19" s="18">
        <v>44.8</v>
      </c>
      <c r="M19" s="13">
        <f t="shared" si="3"/>
        <v>13.44</v>
      </c>
      <c r="N19" s="23">
        <f t="shared" si="4"/>
        <v>50.54</v>
      </c>
    </row>
    <row r="20" spans="1:14" s="1" customFormat="1" ht="13.9" customHeight="1">
      <c r="A20" s="10">
        <v>18</v>
      </c>
      <c r="B20" s="21" t="s">
        <v>153</v>
      </c>
      <c r="C20" s="22" t="s">
        <v>154</v>
      </c>
      <c r="D20" s="10">
        <v>2016003781</v>
      </c>
      <c r="E20" s="22" t="s">
        <v>117</v>
      </c>
      <c r="F20" s="22" t="s">
        <v>86</v>
      </c>
      <c r="G20" s="10">
        <v>1</v>
      </c>
      <c r="H20" s="13">
        <f t="shared" si="0"/>
        <v>26</v>
      </c>
      <c r="I20" s="22" t="s">
        <v>57</v>
      </c>
      <c r="J20" s="13">
        <f t="shared" si="1"/>
        <v>26</v>
      </c>
      <c r="K20" s="13">
        <f t="shared" si="2"/>
        <v>36.4</v>
      </c>
      <c r="L20" s="18">
        <v>43.6</v>
      </c>
      <c r="M20" s="13">
        <f t="shared" si="3"/>
        <v>13.08</v>
      </c>
      <c r="N20" s="23">
        <f t="shared" si="4"/>
        <v>49.48</v>
      </c>
    </row>
    <row r="21" spans="1:14" s="1" customFormat="1" ht="13.9" customHeight="1">
      <c r="A21" s="10">
        <v>19</v>
      </c>
      <c r="B21" s="21" t="s">
        <v>155</v>
      </c>
      <c r="C21" s="22" t="s">
        <v>156</v>
      </c>
      <c r="D21" s="10">
        <v>2016003732</v>
      </c>
      <c r="E21" s="22" t="s">
        <v>117</v>
      </c>
      <c r="F21" s="22" t="s">
        <v>157</v>
      </c>
      <c r="G21" s="10">
        <v>1</v>
      </c>
      <c r="H21" s="13">
        <f t="shared" si="0"/>
        <v>21</v>
      </c>
      <c r="I21" s="22" t="s">
        <v>18</v>
      </c>
      <c r="J21" s="13">
        <f t="shared" si="1"/>
        <v>30</v>
      </c>
      <c r="K21" s="13">
        <f t="shared" si="2"/>
        <v>35.700000000000003</v>
      </c>
      <c r="L21" s="18">
        <v>44.4</v>
      </c>
      <c r="M21" s="13">
        <f t="shared" si="3"/>
        <v>13.32</v>
      </c>
      <c r="N21" s="23">
        <f t="shared" si="4"/>
        <v>49.02</v>
      </c>
    </row>
    <row r="22" spans="1:14" s="1" customFormat="1" ht="13.9" customHeight="1">
      <c r="A22" s="10">
        <v>20</v>
      </c>
      <c r="B22" s="21" t="s">
        <v>158</v>
      </c>
      <c r="C22" s="22" t="s">
        <v>159</v>
      </c>
      <c r="D22" s="10">
        <v>2016003772</v>
      </c>
      <c r="E22" s="22" t="s">
        <v>117</v>
      </c>
      <c r="F22" s="22" t="s">
        <v>157</v>
      </c>
      <c r="G22" s="10">
        <v>1</v>
      </c>
      <c r="H22" s="13">
        <f t="shared" si="0"/>
        <v>21</v>
      </c>
      <c r="I22" s="22" t="s">
        <v>17</v>
      </c>
      <c r="J22" s="13">
        <f t="shared" si="1"/>
        <v>29</v>
      </c>
      <c r="K22" s="13">
        <f t="shared" si="2"/>
        <v>35</v>
      </c>
      <c r="L22" s="18">
        <v>39.4</v>
      </c>
      <c r="M22" s="13">
        <f t="shared" si="3"/>
        <v>11.82</v>
      </c>
      <c r="N22" s="23">
        <f t="shared" si="4"/>
        <v>46.82</v>
      </c>
    </row>
    <row r="23" spans="1:14" ht="21.75" customHeight="1">
      <c r="A23" s="38" t="s">
        <v>307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32.25" customHeight="1">
      <c r="A24" s="40" t="s">
        <v>71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</sheetData>
  <mergeCells count="3">
    <mergeCell ref="A1:N1"/>
    <mergeCell ref="A23:N23"/>
    <mergeCell ref="A24:N24"/>
  </mergeCells>
  <phoneticPr fontId="11" type="noConversion"/>
  <pageMargins left="0.43263888888888902" right="0.156944444444444" top="0.23611111111111099" bottom="0.40972222222222199" header="0.23611111111111099" footer="0.156944444444444"/>
  <pageSetup paperSize="9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34"/>
  <sheetViews>
    <sheetView topLeftCell="A25" workbookViewId="0">
      <selection activeCell="A32" sqref="A32:N33"/>
    </sheetView>
  </sheetViews>
  <sheetFormatPr defaultColWidth="9" defaultRowHeight="14.25"/>
  <cols>
    <col min="1" max="1" width="5" style="3" customWidth="1"/>
    <col min="2" max="2" width="11.125" style="2" customWidth="1"/>
    <col min="3" max="3" width="18.125" style="3" customWidth="1"/>
    <col min="4" max="4" width="11.375" style="4" customWidth="1"/>
    <col min="5" max="5" width="5.125" style="3" customWidth="1"/>
    <col min="6" max="6" width="11.875" style="3" customWidth="1"/>
    <col min="7" max="7" width="6.25" style="4" customWidth="1"/>
    <col min="8" max="8" width="7.375" style="4" customWidth="1"/>
    <col min="9" max="9" width="12.125" style="3" customWidth="1"/>
    <col min="10" max="10" width="7.25" style="3" customWidth="1"/>
    <col min="11" max="13" width="6.875" style="3" customWidth="1"/>
    <col min="14" max="14" width="6.125" style="3" customWidth="1"/>
    <col min="15" max="16384" width="9" style="2"/>
  </cols>
  <sheetData>
    <row r="1" spans="1:14" ht="27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39" customHeight="1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  <c r="F2" s="5" t="s">
        <v>6</v>
      </c>
      <c r="G2" s="9" t="s">
        <v>7</v>
      </c>
      <c r="H2" s="9" t="s">
        <v>8</v>
      </c>
      <c r="I2" s="5" t="s">
        <v>9</v>
      </c>
      <c r="J2" s="5" t="s">
        <v>8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s="1" customFormat="1" ht="13.9" customHeight="1">
      <c r="A3" s="10">
        <v>1</v>
      </c>
      <c r="B3" s="11" t="s">
        <v>160</v>
      </c>
      <c r="C3" s="12" t="s">
        <v>161</v>
      </c>
      <c r="D3" s="10">
        <v>2016004830</v>
      </c>
      <c r="E3" s="12" t="s">
        <v>162</v>
      </c>
      <c r="F3" s="12" t="s">
        <v>163</v>
      </c>
      <c r="G3" s="10">
        <v>1</v>
      </c>
      <c r="H3" s="13">
        <f t="shared" ref="H3:H31" si="0">(F3+G3)*0.5</f>
        <v>35</v>
      </c>
      <c r="I3" s="12" t="s">
        <v>164</v>
      </c>
      <c r="J3" s="13">
        <f t="shared" ref="J3:J31" si="1">I3*0.5</f>
        <v>38.5</v>
      </c>
      <c r="K3" s="13">
        <f t="shared" ref="K3:K31" si="2">(H3+J3)*0.7</f>
        <v>51.45</v>
      </c>
      <c r="L3" s="14">
        <v>70</v>
      </c>
      <c r="M3" s="13">
        <f t="shared" ref="M3:M31" si="3">L3*0.3</f>
        <v>21</v>
      </c>
      <c r="N3" s="15">
        <f t="shared" ref="N3:N31" si="4">M3+K3</f>
        <v>72.45</v>
      </c>
    </row>
    <row r="4" spans="1:14" s="1" customFormat="1" ht="13.9" customHeight="1">
      <c r="A4" s="10">
        <v>2</v>
      </c>
      <c r="B4" s="11" t="s">
        <v>165</v>
      </c>
      <c r="C4" s="12" t="s">
        <v>166</v>
      </c>
      <c r="D4" s="10">
        <v>2016004848</v>
      </c>
      <c r="E4" s="12" t="s">
        <v>162</v>
      </c>
      <c r="F4" s="12" t="s">
        <v>65</v>
      </c>
      <c r="G4" s="10">
        <v>1</v>
      </c>
      <c r="H4" s="13">
        <f t="shared" si="0"/>
        <v>24.5</v>
      </c>
      <c r="I4" s="12" t="s">
        <v>54</v>
      </c>
      <c r="J4" s="13">
        <f t="shared" si="1"/>
        <v>30.5</v>
      </c>
      <c r="K4" s="13">
        <f t="shared" si="2"/>
        <v>38.5</v>
      </c>
      <c r="L4" s="14">
        <v>72.8</v>
      </c>
      <c r="M4" s="13">
        <f t="shared" si="3"/>
        <v>21.84</v>
      </c>
      <c r="N4" s="15">
        <f t="shared" si="4"/>
        <v>60.34</v>
      </c>
    </row>
    <row r="5" spans="1:14" s="1" customFormat="1" ht="13.9" customHeight="1">
      <c r="A5" s="10">
        <v>3</v>
      </c>
      <c r="B5" s="11" t="s">
        <v>167</v>
      </c>
      <c r="C5" s="12" t="s">
        <v>168</v>
      </c>
      <c r="D5" s="10">
        <v>2016004833</v>
      </c>
      <c r="E5" s="12" t="s">
        <v>162</v>
      </c>
      <c r="F5" s="12" t="s">
        <v>65</v>
      </c>
      <c r="G5" s="10">
        <v>1</v>
      </c>
      <c r="H5" s="13">
        <f t="shared" si="0"/>
        <v>24.5</v>
      </c>
      <c r="I5" s="12" t="s">
        <v>54</v>
      </c>
      <c r="J5" s="13">
        <f t="shared" si="1"/>
        <v>30.5</v>
      </c>
      <c r="K5" s="13">
        <f t="shared" si="2"/>
        <v>38.5</v>
      </c>
      <c r="L5" s="14">
        <v>63</v>
      </c>
      <c r="M5" s="13">
        <f t="shared" si="3"/>
        <v>18.899999999999999</v>
      </c>
      <c r="N5" s="15">
        <f t="shared" si="4"/>
        <v>57.4</v>
      </c>
    </row>
    <row r="6" spans="1:14" s="1" customFormat="1" ht="13.9" customHeight="1">
      <c r="A6" s="10">
        <v>4</v>
      </c>
      <c r="B6" s="11" t="s">
        <v>169</v>
      </c>
      <c r="C6" s="12" t="s">
        <v>170</v>
      </c>
      <c r="D6" s="10">
        <v>2016004859</v>
      </c>
      <c r="E6" s="12" t="s">
        <v>162</v>
      </c>
      <c r="F6" s="12" t="s">
        <v>50</v>
      </c>
      <c r="G6" s="10">
        <v>1</v>
      </c>
      <c r="H6" s="13">
        <f t="shared" si="0"/>
        <v>23</v>
      </c>
      <c r="I6" s="12" t="s">
        <v>171</v>
      </c>
      <c r="J6" s="13">
        <f t="shared" si="1"/>
        <v>32.5</v>
      </c>
      <c r="K6" s="13">
        <f t="shared" si="2"/>
        <v>38.85</v>
      </c>
      <c r="L6" s="14">
        <v>60.6</v>
      </c>
      <c r="M6" s="13">
        <f t="shared" si="3"/>
        <v>18.18</v>
      </c>
      <c r="N6" s="15">
        <f t="shared" si="4"/>
        <v>57.03</v>
      </c>
    </row>
    <row r="7" spans="1:14" s="1" customFormat="1" ht="13.9" customHeight="1">
      <c r="A7" s="10">
        <v>5</v>
      </c>
      <c r="B7" s="11" t="s">
        <v>172</v>
      </c>
      <c r="C7" s="12" t="s">
        <v>173</v>
      </c>
      <c r="D7" s="10">
        <v>2016004817</v>
      </c>
      <c r="E7" s="12" t="s">
        <v>162</v>
      </c>
      <c r="F7" s="12" t="s">
        <v>174</v>
      </c>
      <c r="G7" s="10">
        <v>1</v>
      </c>
      <c r="H7" s="13">
        <f t="shared" si="0"/>
        <v>15</v>
      </c>
      <c r="I7" s="12" t="s">
        <v>46</v>
      </c>
      <c r="J7" s="13">
        <f t="shared" si="1"/>
        <v>21.5</v>
      </c>
      <c r="K7" s="13">
        <f t="shared" si="2"/>
        <v>25.55</v>
      </c>
      <c r="L7" s="14">
        <v>88.4</v>
      </c>
      <c r="M7" s="13">
        <f t="shared" si="3"/>
        <v>26.52</v>
      </c>
      <c r="N7" s="15">
        <f t="shared" si="4"/>
        <v>52.07</v>
      </c>
    </row>
    <row r="8" spans="1:14" s="1" customFormat="1" ht="13.9" customHeight="1">
      <c r="A8" s="10">
        <v>6</v>
      </c>
      <c r="B8" s="11" t="s">
        <v>175</v>
      </c>
      <c r="C8" s="12" t="s">
        <v>176</v>
      </c>
      <c r="D8" s="10">
        <v>2016004834</v>
      </c>
      <c r="E8" s="12" t="s">
        <v>162</v>
      </c>
      <c r="F8" s="12" t="s">
        <v>157</v>
      </c>
      <c r="G8" s="10">
        <v>1</v>
      </c>
      <c r="H8" s="13">
        <f t="shared" si="0"/>
        <v>21</v>
      </c>
      <c r="I8" s="12" t="s">
        <v>54</v>
      </c>
      <c r="J8" s="13">
        <f t="shared" si="1"/>
        <v>30.5</v>
      </c>
      <c r="K8" s="13">
        <f t="shared" si="2"/>
        <v>36.049999999999997</v>
      </c>
      <c r="L8" s="14">
        <v>53.4</v>
      </c>
      <c r="M8" s="13">
        <f t="shared" si="3"/>
        <v>16.02</v>
      </c>
      <c r="N8" s="15">
        <f t="shared" si="4"/>
        <v>52.07</v>
      </c>
    </row>
    <row r="9" spans="1:14" s="1" customFormat="1" ht="13.9" customHeight="1">
      <c r="A9" s="10">
        <v>7</v>
      </c>
      <c r="B9" s="11" t="s">
        <v>177</v>
      </c>
      <c r="C9" s="12" t="s">
        <v>178</v>
      </c>
      <c r="D9" s="10">
        <v>2016004852</v>
      </c>
      <c r="E9" s="12" t="s">
        <v>162</v>
      </c>
      <c r="F9" s="12" t="s">
        <v>86</v>
      </c>
      <c r="G9" s="10">
        <v>1</v>
      </c>
      <c r="H9" s="13">
        <f t="shared" si="0"/>
        <v>26</v>
      </c>
      <c r="I9" s="12" t="s">
        <v>41</v>
      </c>
      <c r="J9" s="13">
        <f t="shared" si="1"/>
        <v>32</v>
      </c>
      <c r="K9" s="13">
        <f t="shared" si="2"/>
        <v>40.6</v>
      </c>
      <c r="L9" s="18">
        <v>36.6</v>
      </c>
      <c r="M9" s="13">
        <f t="shared" si="3"/>
        <v>10.98</v>
      </c>
      <c r="N9" s="15">
        <f t="shared" si="4"/>
        <v>51.58</v>
      </c>
    </row>
    <row r="10" spans="1:14" s="1" customFormat="1" ht="13.9" customHeight="1">
      <c r="A10" s="10">
        <v>8</v>
      </c>
      <c r="B10" s="11" t="s">
        <v>179</v>
      </c>
      <c r="C10" s="12" t="s">
        <v>180</v>
      </c>
      <c r="D10" s="10">
        <v>2016004853</v>
      </c>
      <c r="E10" s="12" t="s">
        <v>162</v>
      </c>
      <c r="F10" s="12" t="s">
        <v>157</v>
      </c>
      <c r="G10" s="10">
        <v>1</v>
      </c>
      <c r="H10" s="13">
        <f t="shared" si="0"/>
        <v>21</v>
      </c>
      <c r="I10" s="12" t="s">
        <v>46</v>
      </c>
      <c r="J10" s="13">
        <f t="shared" si="1"/>
        <v>21.5</v>
      </c>
      <c r="K10" s="13">
        <f t="shared" si="2"/>
        <v>29.75</v>
      </c>
      <c r="L10" s="14">
        <v>71</v>
      </c>
      <c r="M10" s="13">
        <f t="shared" si="3"/>
        <v>21.3</v>
      </c>
      <c r="N10" s="15">
        <f t="shared" si="4"/>
        <v>51.05</v>
      </c>
    </row>
    <row r="11" spans="1:14" s="1" customFormat="1" ht="13.9" customHeight="1">
      <c r="A11" s="10">
        <v>9</v>
      </c>
      <c r="B11" s="11" t="s">
        <v>181</v>
      </c>
      <c r="C11" s="12" t="s">
        <v>182</v>
      </c>
      <c r="D11" s="10">
        <v>2016004863</v>
      </c>
      <c r="E11" s="12" t="s">
        <v>162</v>
      </c>
      <c r="F11" s="12" t="s">
        <v>30</v>
      </c>
      <c r="G11" s="10">
        <v>1</v>
      </c>
      <c r="H11" s="13">
        <f t="shared" si="0"/>
        <v>28</v>
      </c>
      <c r="I11" s="12" t="s">
        <v>183</v>
      </c>
      <c r="J11" s="13">
        <f t="shared" si="1"/>
        <v>33.5</v>
      </c>
      <c r="K11" s="13">
        <f t="shared" si="2"/>
        <v>43.05</v>
      </c>
      <c r="L11" s="18">
        <v>21.2</v>
      </c>
      <c r="M11" s="13">
        <f t="shared" si="3"/>
        <v>6.36</v>
      </c>
      <c r="N11" s="15">
        <f t="shared" si="4"/>
        <v>49.41</v>
      </c>
    </row>
    <row r="12" spans="1:14" s="1" customFormat="1" ht="13.9" customHeight="1">
      <c r="A12" s="10">
        <v>10</v>
      </c>
      <c r="B12" s="11" t="s">
        <v>184</v>
      </c>
      <c r="C12" s="12" t="s">
        <v>185</v>
      </c>
      <c r="D12" s="10">
        <v>2016004827</v>
      </c>
      <c r="E12" s="12" t="s">
        <v>162</v>
      </c>
      <c r="F12" s="12" t="s">
        <v>186</v>
      </c>
      <c r="G12" s="10">
        <v>1</v>
      </c>
      <c r="H12" s="13">
        <f t="shared" si="0"/>
        <v>20.5</v>
      </c>
      <c r="I12" s="12" t="s">
        <v>33</v>
      </c>
      <c r="J12" s="13">
        <f t="shared" si="1"/>
        <v>27</v>
      </c>
      <c r="K12" s="13">
        <f t="shared" si="2"/>
        <v>33.25</v>
      </c>
      <c r="L12" s="14">
        <v>53.6</v>
      </c>
      <c r="M12" s="13">
        <f t="shared" si="3"/>
        <v>16.079999999999998</v>
      </c>
      <c r="N12" s="15">
        <f t="shared" si="4"/>
        <v>49.33</v>
      </c>
    </row>
    <row r="13" spans="1:14" s="1" customFormat="1" ht="13.9" customHeight="1">
      <c r="A13" s="10">
        <v>11</v>
      </c>
      <c r="B13" s="11" t="s">
        <v>187</v>
      </c>
      <c r="C13" s="12" t="s">
        <v>188</v>
      </c>
      <c r="D13" s="10">
        <v>2016004845</v>
      </c>
      <c r="E13" s="12" t="s">
        <v>162</v>
      </c>
      <c r="F13" s="12" t="s">
        <v>189</v>
      </c>
      <c r="G13" s="10">
        <v>6</v>
      </c>
      <c r="H13" s="13">
        <f t="shared" si="0"/>
        <v>18.5</v>
      </c>
      <c r="I13" s="12" t="s">
        <v>68</v>
      </c>
      <c r="J13" s="13">
        <f t="shared" si="1"/>
        <v>18.5</v>
      </c>
      <c r="K13" s="13">
        <f t="shared" si="2"/>
        <v>25.9</v>
      </c>
      <c r="L13" s="14">
        <v>77.8</v>
      </c>
      <c r="M13" s="13">
        <f t="shared" si="3"/>
        <v>23.34</v>
      </c>
      <c r="N13" s="15">
        <f t="shared" si="4"/>
        <v>49.24</v>
      </c>
    </row>
    <row r="14" spans="1:14" s="1" customFormat="1" ht="13.9" customHeight="1">
      <c r="A14" s="10">
        <v>12</v>
      </c>
      <c r="B14" s="11" t="s">
        <v>190</v>
      </c>
      <c r="C14" s="12" t="s">
        <v>191</v>
      </c>
      <c r="D14" s="10">
        <v>2016004819</v>
      </c>
      <c r="E14" s="12" t="s">
        <v>162</v>
      </c>
      <c r="F14" s="12" t="s">
        <v>189</v>
      </c>
      <c r="G14" s="10">
        <v>1</v>
      </c>
      <c r="H14" s="13">
        <f t="shared" si="0"/>
        <v>16</v>
      </c>
      <c r="I14" s="12" t="s">
        <v>40</v>
      </c>
      <c r="J14" s="13">
        <f t="shared" si="1"/>
        <v>24.5</v>
      </c>
      <c r="K14" s="13">
        <f t="shared" si="2"/>
        <v>28.35</v>
      </c>
      <c r="L14" s="14">
        <v>64.2</v>
      </c>
      <c r="M14" s="13">
        <f t="shared" si="3"/>
        <v>19.260000000000002</v>
      </c>
      <c r="N14" s="15">
        <f t="shared" si="4"/>
        <v>47.61</v>
      </c>
    </row>
    <row r="15" spans="1:14" s="1" customFormat="1" ht="13.9" customHeight="1">
      <c r="A15" s="10">
        <v>13</v>
      </c>
      <c r="B15" s="11" t="s">
        <v>192</v>
      </c>
      <c r="C15" s="12" t="s">
        <v>193</v>
      </c>
      <c r="D15" s="10">
        <v>2016004820</v>
      </c>
      <c r="E15" s="12" t="s">
        <v>162</v>
      </c>
      <c r="F15" s="12" t="s">
        <v>194</v>
      </c>
      <c r="G15" s="10">
        <v>1</v>
      </c>
      <c r="H15" s="13">
        <f t="shared" si="0"/>
        <v>15.5</v>
      </c>
      <c r="I15" s="12" t="s">
        <v>68</v>
      </c>
      <c r="J15" s="13">
        <f t="shared" si="1"/>
        <v>18.5</v>
      </c>
      <c r="K15" s="13">
        <f t="shared" si="2"/>
        <v>23.8</v>
      </c>
      <c r="L15" s="14">
        <v>75.2</v>
      </c>
      <c r="M15" s="13">
        <f t="shared" si="3"/>
        <v>22.56</v>
      </c>
      <c r="N15" s="15">
        <f t="shared" si="4"/>
        <v>46.36</v>
      </c>
    </row>
    <row r="16" spans="1:14" s="1" customFormat="1" ht="13.9" customHeight="1">
      <c r="A16" s="10">
        <v>14</v>
      </c>
      <c r="B16" s="11" t="s">
        <v>195</v>
      </c>
      <c r="C16" s="12" t="s">
        <v>196</v>
      </c>
      <c r="D16" s="10">
        <v>2016004838</v>
      </c>
      <c r="E16" s="12" t="s">
        <v>162</v>
      </c>
      <c r="F16" s="12" t="s">
        <v>197</v>
      </c>
      <c r="G16" s="10">
        <v>1</v>
      </c>
      <c r="H16" s="13">
        <f t="shared" si="0"/>
        <v>10</v>
      </c>
      <c r="I16" s="12" t="s">
        <v>198</v>
      </c>
      <c r="J16" s="13">
        <f t="shared" si="1"/>
        <v>17.5</v>
      </c>
      <c r="K16" s="13">
        <f t="shared" si="2"/>
        <v>19.25</v>
      </c>
      <c r="L16" s="14">
        <v>88</v>
      </c>
      <c r="M16" s="13">
        <f t="shared" si="3"/>
        <v>26.4</v>
      </c>
      <c r="N16" s="15">
        <f t="shared" si="4"/>
        <v>45.65</v>
      </c>
    </row>
    <row r="17" spans="1:14" s="1" customFormat="1" ht="13.9" customHeight="1">
      <c r="A17" s="10">
        <v>15</v>
      </c>
      <c r="B17" s="11" t="s">
        <v>199</v>
      </c>
      <c r="C17" s="12" t="s">
        <v>200</v>
      </c>
      <c r="D17" s="10">
        <v>2016004865</v>
      </c>
      <c r="E17" s="12" t="s">
        <v>162</v>
      </c>
      <c r="F17" s="12" t="s">
        <v>201</v>
      </c>
      <c r="G17" s="10">
        <v>1</v>
      </c>
      <c r="H17" s="13">
        <f t="shared" si="0"/>
        <v>18.5</v>
      </c>
      <c r="I17" s="12" t="s">
        <v>202</v>
      </c>
      <c r="J17" s="13">
        <f t="shared" si="1"/>
        <v>16</v>
      </c>
      <c r="K17" s="13">
        <f t="shared" si="2"/>
        <v>24.15</v>
      </c>
      <c r="L17" s="17">
        <v>68</v>
      </c>
      <c r="M17" s="13">
        <f t="shared" si="3"/>
        <v>20.399999999999999</v>
      </c>
      <c r="N17" s="15">
        <f t="shared" si="4"/>
        <v>44.55</v>
      </c>
    </row>
    <row r="18" spans="1:14" s="1" customFormat="1" ht="13.9" customHeight="1">
      <c r="A18" s="10">
        <v>16</v>
      </c>
      <c r="B18" s="11" t="s">
        <v>203</v>
      </c>
      <c r="C18" s="12" t="s">
        <v>204</v>
      </c>
      <c r="D18" s="10">
        <v>2016004862</v>
      </c>
      <c r="E18" s="12" t="s">
        <v>162</v>
      </c>
      <c r="F18" s="12" t="s">
        <v>186</v>
      </c>
      <c r="G18" s="10">
        <v>1</v>
      </c>
      <c r="H18" s="13">
        <f t="shared" si="0"/>
        <v>20.5</v>
      </c>
      <c r="I18" s="12" t="s">
        <v>198</v>
      </c>
      <c r="J18" s="13">
        <f t="shared" si="1"/>
        <v>17.5</v>
      </c>
      <c r="K18" s="13">
        <f t="shared" si="2"/>
        <v>26.6</v>
      </c>
      <c r="L18" s="14">
        <v>55.2</v>
      </c>
      <c r="M18" s="13">
        <f t="shared" si="3"/>
        <v>16.559999999999999</v>
      </c>
      <c r="N18" s="15">
        <f t="shared" si="4"/>
        <v>43.16</v>
      </c>
    </row>
    <row r="19" spans="1:14" s="1" customFormat="1" ht="13.9" customHeight="1">
      <c r="A19" s="10">
        <v>17</v>
      </c>
      <c r="B19" s="11" t="s">
        <v>205</v>
      </c>
      <c r="C19" s="12" t="s">
        <v>206</v>
      </c>
      <c r="D19" s="10">
        <v>2016004849</v>
      </c>
      <c r="E19" s="12" t="s">
        <v>162</v>
      </c>
      <c r="F19" s="12" t="s">
        <v>207</v>
      </c>
      <c r="G19" s="10">
        <v>1</v>
      </c>
      <c r="H19" s="13">
        <f t="shared" si="0"/>
        <v>14.5</v>
      </c>
      <c r="I19" s="12" t="s">
        <v>62</v>
      </c>
      <c r="J19" s="13">
        <f t="shared" si="1"/>
        <v>23.5</v>
      </c>
      <c r="K19" s="13">
        <f t="shared" si="2"/>
        <v>26.6</v>
      </c>
      <c r="L19" s="14">
        <v>54.2</v>
      </c>
      <c r="M19" s="13">
        <f t="shared" si="3"/>
        <v>16.260000000000002</v>
      </c>
      <c r="N19" s="15">
        <f t="shared" si="4"/>
        <v>42.86</v>
      </c>
    </row>
    <row r="20" spans="1:14" s="1" customFormat="1" ht="13.9" customHeight="1">
      <c r="A20" s="10">
        <v>18</v>
      </c>
      <c r="B20" s="11" t="s">
        <v>208</v>
      </c>
      <c r="C20" s="12" t="s">
        <v>209</v>
      </c>
      <c r="D20" s="10">
        <v>2016004867</v>
      </c>
      <c r="E20" s="12" t="s">
        <v>162</v>
      </c>
      <c r="F20" s="12" t="s">
        <v>202</v>
      </c>
      <c r="G20" s="10">
        <v>1</v>
      </c>
      <c r="H20" s="13">
        <f t="shared" si="0"/>
        <v>16.5</v>
      </c>
      <c r="I20" s="12" t="s">
        <v>50</v>
      </c>
      <c r="J20" s="13">
        <f t="shared" si="1"/>
        <v>22.5</v>
      </c>
      <c r="K20" s="13">
        <f t="shared" si="2"/>
        <v>27.3</v>
      </c>
      <c r="L20" s="14">
        <v>50.4</v>
      </c>
      <c r="M20" s="13">
        <f t="shared" si="3"/>
        <v>15.12</v>
      </c>
      <c r="N20" s="15">
        <f t="shared" si="4"/>
        <v>42.42</v>
      </c>
    </row>
    <row r="21" spans="1:14" s="1" customFormat="1" ht="13.9" customHeight="1">
      <c r="A21" s="10">
        <v>19</v>
      </c>
      <c r="B21" s="11" t="s">
        <v>210</v>
      </c>
      <c r="C21" s="12" t="s">
        <v>211</v>
      </c>
      <c r="D21" s="10">
        <v>2016004832</v>
      </c>
      <c r="E21" s="12" t="s">
        <v>162</v>
      </c>
      <c r="F21" s="12" t="s">
        <v>202</v>
      </c>
      <c r="G21" s="10">
        <v>1</v>
      </c>
      <c r="H21" s="13">
        <f t="shared" si="0"/>
        <v>16.5</v>
      </c>
      <c r="I21" s="12" t="s">
        <v>68</v>
      </c>
      <c r="J21" s="13">
        <f t="shared" si="1"/>
        <v>18.5</v>
      </c>
      <c r="K21" s="13">
        <f t="shared" si="2"/>
        <v>24.5</v>
      </c>
      <c r="L21" s="14">
        <v>54</v>
      </c>
      <c r="M21" s="13">
        <f t="shared" si="3"/>
        <v>16.2</v>
      </c>
      <c r="N21" s="15">
        <f t="shared" si="4"/>
        <v>40.700000000000003</v>
      </c>
    </row>
    <row r="22" spans="1:14" s="1" customFormat="1" ht="13.9" customHeight="1">
      <c r="A22" s="10">
        <v>20</v>
      </c>
      <c r="B22" s="11" t="s">
        <v>212</v>
      </c>
      <c r="C22" s="12" t="s">
        <v>213</v>
      </c>
      <c r="D22" s="10">
        <v>2016004826</v>
      </c>
      <c r="E22" s="12" t="s">
        <v>162</v>
      </c>
      <c r="F22" s="12" t="s">
        <v>214</v>
      </c>
      <c r="G22" s="10">
        <v>0</v>
      </c>
      <c r="H22" s="13">
        <f t="shared" si="0"/>
        <v>13</v>
      </c>
      <c r="I22" s="12" t="s">
        <v>174</v>
      </c>
      <c r="J22" s="13">
        <f t="shared" si="1"/>
        <v>14.5</v>
      </c>
      <c r="K22" s="13">
        <f t="shared" si="2"/>
        <v>19.25</v>
      </c>
      <c r="L22" s="14">
        <v>70.599999999999994</v>
      </c>
      <c r="M22" s="13">
        <f t="shared" si="3"/>
        <v>21.18</v>
      </c>
      <c r="N22" s="15">
        <f t="shared" si="4"/>
        <v>40.43</v>
      </c>
    </row>
    <row r="23" spans="1:14" s="1" customFormat="1" ht="13.9" customHeight="1">
      <c r="A23" s="10">
        <v>21</v>
      </c>
      <c r="B23" s="11" t="s">
        <v>215</v>
      </c>
      <c r="C23" s="12" t="s">
        <v>216</v>
      </c>
      <c r="D23" s="10">
        <v>2016004822</v>
      </c>
      <c r="E23" s="12" t="s">
        <v>162</v>
      </c>
      <c r="F23" s="12" t="s">
        <v>217</v>
      </c>
      <c r="G23" s="10">
        <v>1</v>
      </c>
      <c r="H23" s="13">
        <f t="shared" si="0"/>
        <v>19.5</v>
      </c>
      <c r="I23" s="12" t="s">
        <v>217</v>
      </c>
      <c r="J23" s="13">
        <f t="shared" si="1"/>
        <v>19</v>
      </c>
      <c r="K23" s="13">
        <f t="shared" si="2"/>
        <v>26.95</v>
      </c>
      <c r="L23" s="18">
        <v>43.2</v>
      </c>
      <c r="M23" s="13">
        <f t="shared" si="3"/>
        <v>12.96</v>
      </c>
      <c r="N23" s="15">
        <f t="shared" si="4"/>
        <v>39.909999999999997</v>
      </c>
    </row>
    <row r="24" spans="1:14" s="1" customFormat="1" ht="13.9" customHeight="1">
      <c r="A24" s="10">
        <v>22</v>
      </c>
      <c r="B24" s="11" t="s">
        <v>218</v>
      </c>
      <c r="C24" s="12" t="s">
        <v>219</v>
      </c>
      <c r="D24" s="10">
        <v>2016004857</v>
      </c>
      <c r="E24" s="12" t="s">
        <v>162</v>
      </c>
      <c r="F24" s="12" t="s">
        <v>194</v>
      </c>
      <c r="G24" s="10">
        <v>1</v>
      </c>
      <c r="H24" s="13">
        <f t="shared" si="0"/>
        <v>15.5</v>
      </c>
      <c r="I24" s="12" t="s">
        <v>220</v>
      </c>
      <c r="J24" s="13">
        <f t="shared" si="1"/>
        <v>13.5</v>
      </c>
      <c r="K24" s="13">
        <f t="shared" si="2"/>
        <v>20.3</v>
      </c>
      <c r="L24" s="14">
        <v>62.6</v>
      </c>
      <c r="M24" s="13">
        <f t="shared" si="3"/>
        <v>18.78</v>
      </c>
      <c r="N24" s="15">
        <f t="shared" si="4"/>
        <v>39.08</v>
      </c>
    </row>
    <row r="25" spans="1:14" s="1" customFormat="1" ht="13.9" customHeight="1">
      <c r="A25" s="10">
        <v>23</v>
      </c>
      <c r="B25" s="11" t="s">
        <v>221</v>
      </c>
      <c r="C25" s="12" t="s">
        <v>222</v>
      </c>
      <c r="D25" s="10">
        <v>2016004831</v>
      </c>
      <c r="E25" s="12" t="s">
        <v>162</v>
      </c>
      <c r="F25" s="12" t="s">
        <v>223</v>
      </c>
      <c r="G25" s="10">
        <v>1</v>
      </c>
      <c r="H25" s="13">
        <f t="shared" si="0"/>
        <v>8.5</v>
      </c>
      <c r="I25" s="12" t="s">
        <v>57</v>
      </c>
      <c r="J25" s="13">
        <f t="shared" si="1"/>
        <v>26</v>
      </c>
      <c r="K25" s="13">
        <f t="shared" si="2"/>
        <v>24.15</v>
      </c>
      <c r="L25" s="18">
        <v>45.6</v>
      </c>
      <c r="M25" s="13">
        <f t="shared" si="3"/>
        <v>13.68</v>
      </c>
      <c r="N25" s="15">
        <f t="shared" si="4"/>
        <v>37.83</v>
      </c>
    </row>
    <row r="26" spans="1:14" s="1" customFormat="1" ht="13.9" customHeight="1">
      <c r="A26" s="10">
        <v>24</v>
      </c>
      <c r="B26" s="11" t="s">
        <v>224</v>
      </c>
      <c r="C26" s="12" t="s">
        <v>225</v>
      </c>
      <c r="D26" s="10">
        <v>2016004825</v>
      </c>
      <c r="E26" s="12" t="s">
        <v>162</v>
      </c>
      <c r="F26" s="12" t="s">
        <v>226</v>
      </c>
      <c r="G26" s="10">
        <v>1</v>
      </c>
      <c r="H26" s="13">
        <f t="shared" si="0"/>
        <v>10.5</v>
      </c>
      <c r="I26" s="12" t="s">
        <v>214</v>
      </c>
      <c r="J26" s="13">
        <f t="shared" si="1"/>
        <v>13</v>
      </c>
      <c r="K26" s="13">
        <f t="shared" si="2"/>
        <v>16.45</v>
      </c>
      <c r="L26" s="14">
        <v>61</v>
      </c>
      <c r="M26" s="13">
        <f t="shared" si="3"/>
        <v>18.3</v>
      </c>
      <c r="N26" s="15">
        <f t="shared" si="4"/>
        <v>34.75</v>
      </c>
    </row>
    <row r="27" spans="1:14" s="1" customFormat="1" ht="13.9" customHeight="1">
      <c r="A27" s="10">
        <v>25</v>
      </c>
      <c r="B27" s="11" t="s">
        <v>227</v>
      </c>
      <c r="C27" s="12" t="s">
        <v>228</v>
      </c>
      <c r="D27" s="10">
        <v>2016004856</v>
      </c>
      <c r="E27" s="12" t="s">
        <v>162</v>
      </c>
      <c r="F27" s="12" t="s">
        <v>229</v>
      </c>
      <c r="G27" s="10">
        <v>1</v>
      </c>
      <c r="H27" s="13">
        <f t="shared" si="0"/>
        <v>11.5</v>
      </c>
      <c r="I27" s="12" t="s">
        <v>189</v>
      </c>
      <c r="J27" s="13">
        <f t="shared" si="1"/>
        <v>15.5</v>
      </c>
      <c r="K27" s="13">
        <f t="shared" si="2"/>
        <v>18.899999999999999</v>
      </c>
      <c r="L27" s="14">
        <v>50.4</v>
      </c>
      <c r="M27" s="13">
        <f t="shared" si="3"/>
        <v>15.12</v>
      </c>
      <c r="N27" s="15">
        <f t="shared" si="4"/>
        <v>34.020000000000003</v>
      </c>
    </row>
    <row r="28" spans="1:14" s="1" customFormat="1" ht="13.9" customHeight="1">
      <c r="A28" s="10">
        <v>26</v>
      </c>
      <c r="B28" s="11" t="s">
        <v>230</v>
      </c>
      <c r="C28" s="12" t="s">
        <v>231</v>
      </c>
      <c r="D28" s="10">
        <v>2016004855</v>
      </c>
      <c r="E28" s="12" t="s">
        <v>162</v>
      </c>
      <c r="F28" s="12" t="s">
        <v>189</v>
      </c>
      <c r="G28" s="10">
        <v>1</v>
      </c>
      <c r="H28" s="13">
        <f t="shared" si="0"/>
        <v>16</v>
      </c>
      <c r="I28" s="12" t="s">
        <v>202</v>
      </c>
      <c r="J28" s="13">
        <f t="shared" si="1"/>
        <v>16</v>
      </c>
      <c r="K28" s="13">
        <f t="shared" si="2"/>
        <v>22.4</v>
      </c>
      <c r="L28" s="18">
        <v>21.2</v>
      </c>
      <c r="M28" s="13">
        <f t="shared" si="3"/>
        <v>6.36</v>
      </c>
      <c r="N28" s="15">
        <f t="shared" si="4"/>
        <v>28.76</v>
      </c>
    </row>
    <row r="29" spans="1:14" s="1" customFormat="1" ht="13.9" customHeight="1">
      <c r="A29" s="10">
        <v>27</v>
      </c>
      <c r="B29" s="11" t="s">
        <v>232</v>
      </c>
      <c r="C29" s="12" t="s">
        <v>233</v>
      </c>
      <c r="D29" s="10">
        <v>2016004861</v>
      </c>
      <c r="E29" s="12" t="s">
        <v>162</v>
      </c>
      <c r="F29" s="12" t="s">
        <v>234</v>
      </c>
      <c r="G29" s="10">
        <v>1</v>
      </c>
      <c r="H29" s="13">
        <f t="shared" si="0"/>
        <v>11</v>
      </c>
      <c r="I29" s="12" t="s">
        <v>174</v>
      </c>
      <c r="J29" s="13">
        <f t="shared" si="1"/>
        <v>14.5</v>
      </c>
      <c r="K29" s="13">
        <f t="shared" si="2"/>
        <v>17.850000000000001</v>
      </c>
      <c r="L29" s="18">
        <v>18.399999999999999</v>
      </c>
      <c r="M29" s="13">
        <f t="shared" si="3"/>
        <v>5.52</v>
      </c>
      <c r="N29" s="15">
        <f t="shared" si="4"/>
        <v>23.37</v>
      </c>
    </row>
    <row r="30" spans="1:14" s="1" customFormat="1" ht="13.9" customHeight="1">
      <c r="A30" s="10">
        <v>28</v>
      </c>
      <c r="B30" s="11" t="s">
        <v>235</v>
      </c>
      <c r="C30" s="12" t="s">
        <v>236</v>
      </c>
      <c r="D30" s="10">
        <v>2016004844</v>
      </c>
      <c r="E30" s="12" t="s">
        <v>162</v>
      </c>
      <c r="F30" s="12" t="s">
        <v>237</v>
      </c>
      <c r="G30" s="10">
        <v>0</v>
      </c>
      <c r="H30" s="13">
        <f t="shared" si="0"/>
        <v>9</v>
      </c>
      <c r="I30" s="12" t="s">
        <v>194</v>
      </c>
      <c r="J30" s="13">
        <f t="shared" si="1"/>
        <v>15</v>
      </c>
      <c r="K30" s="13">
        <f t="shared" si="2"/>
        <v>16.8</v>
      </c>
      <c r="L30" s="18">
        <v>17.600000000000001</v>
      </c>
      <c r="M30" s="13">
        <f t="shared" si="3"/>
        <v>5.28</v>
      </c>
      <c r="N30" s="15">
        <f t="shared" si="4"/>
        <v>22.08</v>
      </c>
    </row>
    <row r="31" spans="1:14" s="1" customFormat="1" ht="13.9" customHeight="1">
      <c r="A31" s="10">
        <v>29</v>
      </c>
      <c r="B31" s="11" t="s">
        <v>238</v>
      </c>
      <c r="C31" s="12" t="s">
        <v>239</v>
      </c>
      <c r="D31" s="10">
        <v>2016004841</v>
      </c>
      <c r="E31" s="12" t="s">
        <v>162</v>
      </c>
      <c r="F31" s="12" t="s">
        <v>240</v>
      </c>
      <c r="G31" s="10">
        <v>1</v>
      </c>
      <c r="H31" s="13">
        <f t="shared" si="0"/>
        <v>6.5</v>
      </c>
      <c r="I31" s="12" t="s">
        <v>241</v>
      </c>
      <c r="J31" s="13">
        <f t="shared" si="1"/>
        <v>17</v>
      </c>
      <c r="K31" s="13">
        <f t="shared" si="2"/>
        <v>16.45</v>
      </c>
      <c r="L31" s="18">
        <v>18.8</v>
      </c>
      <c r="M31" s="13">
        <f t="shared" si="3"/>
        <v>5.64</v>
      </c>
      <c r="N31" s="15">
        <f t="shared" si="4"/>
        <v>22.09</v>
      </c>
    </row>
    <row r="32" spans="1:14" ht="21.75" customHeight="1">
      <c r="A32" s="38" t="s">
        <v>307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ht="32.25" customHeight="1">
      <c r="A33" s="40" t="s">
        <v>71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>
      <c r="L34" s="20"/>
    </row>
  </sheetData>
  <mergeCells count="3">
    <mergeCell ref="A1:N1"/>
    <mergeCell ref="A32:N32"/>
    <mergeCell ref="A33:N33"/>
  </mergeCells>
  <phoneticPr fontId="11" type="noConversion"/>
  <pageMargins left="0.43263888888888902" right="0.156944444444444" top="0.23611111111111099" bottom="0.40972222222222199" header="0.23611111111111099" footer="0.156944444444444"/>
  <pageSetup paperSize="9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34"/>
  <sheetViews>
    <sheetView tabSelected="1" workbookViewId="0">
      <selection activeCell="F8" sqref="F8"/>
    </sheetView>
  </sheetViews>
  <sheetFormatPr defaultColWidth="9" defaultRowHeight="14.25"/>
  <cols>
    <col min="1" max="1" width="5" style="3" customWidth="1"/>
    <col min="2" max="2" width="14" style="2" customWidth="1"/>
    <col min="3" max="3" width="18.125" style="3" customWidth="1"/>
    <col min="4" max="4" width="11.375" style="4" customWidth="1"/>
    <col min="5" max="5" width="5.125" style="3" customWidth="1"/>
    <col min="6" max="6" width="11.875" style="3" customWidth="1"/>
    <col min="7" max="7" width="6.25" style="4" customWidth="1"/>
    <col min="8" max="8" width="7.375" style="4" customWidth="1"/>
    <col min="9" max="9" width="12.125" style="3" customWidth="1"/>
    <col min="10" max="10" width="7.25" style="3" customWidth="1"/>
    <col min="11" max="13" width="6.875" style="3" customWidth="1"/>
    <col min="14" max="14" width="10.875" style="3" customWidth="1"/>
    <col min="15" max="16384" width="9" style="2"/>
  </cols>
  <sheetData>
    <row r="1" spans="1:14" ht="23.25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48" customHeight="1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  <c r="F2" s="5" t="s">
        <v>6</v>
      </c>
      <c r="G2" s="9" t="s">
        <v>7</v>
      </c>
      <c r="H2" s="9" t="s">
        <v>8</v>
      </c>
      <c r="I2" s="5" t="s">
        <v>9</v>
      </c>
      <c r="J2" s="5" t="s">
        <v>8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s="1" customFormat="1" ht="13.9" customHeight="1">
      <c r="A3" s="10">
        <v>1</v>
      </c>
      <c r="B3" s="11" t="s">
        <v>242</v>
      </c>
      <c r="C3" s="12" t="s">
        <v>243</v>
      </c>
      <c r="D3" s="10">
        <v>2016005989</v>
      </c>
      <c r="E3" s="12" t="s">
        <v>244</v>
      </c>
      <c r="F3" s="12" t="s">
        <v>202</v>
      </c>
      <c r="G3" s="10">
        <v>0</v>
      </c>
      <c r="H3" s="13">
        <f t="shared" ref="H3:H32" si="0">(F3+G3)*0.5</f>
        <v>16</v>
      </c>
      <c r="I3" s="12" t="s">
        <v>17</v>
      </c>
      <c r="J3" s="13">
        <f t="shared" ref="J3:J32" si="1">I3*0.5</f>
        <v>29</v>
      </c>
      <c r="K3" s="13">
        <f t="shared" ref="K3:K32" si="2">(H3+J3)*0.7</f>
        <v>31.5</v>
      </c>
      <c r="L3" s="14">
        <v>82</v>
      </c>
      <c r="M3" s="13">
        <f t="shared" ref="M3:M32" si="3">L3*0.3</f>
        <v>24.6</v>
      </c>
      <c r="N3" s="15">
        <f t="shared" ref="N3:N32" si="4">K3+M3</f>
        <v>56.1</v>
      </c>
    </row>
    <row r="4" spans="1:14" s="1" customFormat="1" ht="13.9" customHeight="1">
      <c r="A4" s="10">
        <v>2</v>
      </c>
      <c r="B4" s="11" t="s">
        <v>245</v>
      </c>
      <c r="C4" s="12" t="s">
        <v>246</v>
      </c>
      <c r="D4" s="10">
        <v>2016005998</v>
      </c>
      <c r="E4" s="12" t="s">
        <v>244</v>
      </c>
      <c r="F4" s="12" t="s">
        <v>50</v>
      </c>
      <c r="G4" s="10">
        <v>1</v>
      </c>
      <c r="H4" s="13">
        <f t="shared" si="0"/>
        <v>23</v>
      </c>
      <c r="I4" s="12" t="s">
        <v>102</v>
      </c>
      <c r="J4" s="13">
        <f t="shared" si="1"/>
        <v>25</v>
      </c>
      <c r="K4" s="13">
        <f t="shared" si="2"/>
        <v>33.6</v>
      </c>
      <c r="L4" s="14">
        <v>74.400000000000006</v>
      </c>
      <c r="M4" s="13">
        <f t="shared" si="3"/>
        <v>22.32</v>
      </c>
      <c r="N4" s="15">
        <f t="shared" si="4"/>
        <v>55.92</v>
      </c>
    </row>
    <row r="5" spans="1:14" s="1" customFormat="1" ht="13.9" customHeight="1">
      <c r="A5" s="10">
        <v>3</v>
      </c>
      <c r="B5" s="11" t="s">
        <v>247</v>
      </c>
      <c r="C5" s="12" t="s">
        <v>248</v>
      </c>
      <c r="D5" s="10">
        <v>2016005948</v>
      </c>
      <c r="E5" s="12" t="s">
        <v>244</v>
      </c>
      <c r="F5" s="12" t="s">
        <v>93</v>
      </c>
      <c r="G5" s="10">
        <v>1</v>
      </c>
      <c r="H5" s="13">
        <f t="shared" si="0"/>
        <v>23.5</v>
      </c>
      <c r="I5" s="12" t="s">
        <v>40</v>
      </c>
      <c r="J5" s="13">
        <f t="shared" si="1"/>
        <v>24.5</v>
      </c>
      <c r="K5" s="13">
        <f t="shared" si="2"/>
        <v>33.6</v>
      </c>
      <c r="L5" s="14">
        <v>70.8</v>
      </c>
      <c r="M5" s="13">
        <f t="shared" si="3"/>
        <v>21.24</v>
      </c>
      <c r="N5" s="15">
        <f t="shared" si="4"/>
        <v>54.84</v>
      </c>
    </row>
    <row r="6" spans="1:14" s="1" customFormat="1" ht="13.9" customHeight="1">
      <c r="A6" s="10">
        <v>4</v>
      </c>
      <c r="B6" s="11" t="s">
        <v>249</v>
      </c>
      <c r="C6" s="12" t="s">
        <v>250</v>
      </c>
      <c r="D6" s="10">
        <v>2016005918</v>
      </c>
      <c r="E6" s="12" t="s">
        <v>244</v>
      </c>
      <c r="F6" s="12" t="s">
        <v>251</v>
      </c>
      <c r="G6" s="10">
        <v>1</v>
      </c>
      <c r="H6" s="13">
        <f t="shared" si="0"/>
        <v>17</v>
      </c>
      <c r="I6" s="12" t="s">
        <v>25</v>
      </c>
      <c r="J6" s="13">
        <f t="shared" si="1"/>
        <v>22</v>
      </c>
      <c r="K6" s="13">
        <f t="shared" si="2"/>
        <v>27.3</v>
      </c>
      <c r="L6" s="14">
        <v>87</v>
      </c>
      <c r="M6" s="13">
        <f t="shared" si="3"/>
        <v>26.1</v>
      </c>
      <c r="N6" s="15">
        <f t="shared" si="4"/>
        <v>53.4</v>
      </c>
    </row>
    <row r="7" spans="1:14" s="1" customFormat="1" ht="13.9" customHeight="1">
      <c r="A7" s="10">
        <v>5</v>
      </c>
      <c r="B7" s="11" t="s">
        <v>252</v>
      </c>
      <c r="C7" s="12" t="s">
        <v>253</v>
      </c>
      <c r="D7" s="10">
        <v>2016005894</v>
      </c>
      <c r="E7" s="12" t="s">
        <v>244</v>
      </c>
      <c r="F7" s="12" t="s">
        <v>201</v>
      </c>
      <c r="G7" s="10">
        <v>1</v>
      </c>
      <c r="H7" s="13">
        <f t="shared" si="0"/>
        <v>18.5</v>
      </c>
      <c r="I7" s="12" t="s">
        <v>50</v>
      </c>
      <c r="J7" s="13">
        <f t="shared" si="1"/>
        <v>22.5</v>
      </c>
      <c r="K7" s="13">
        <f t="shared" si="2"/>
        <v>28.7</v>
      </c>
      <c r="L7" s="14">
        <v>77.8</v>
      </c>
      <c r="M7" s="13">
        <f t="shared" si="3"/>
        <v>23.34</v>
      </c>
      <c r="N7" s="15">
        <f t="shared" si="4"/>
        <v>52.04</v>
      </c>
    </row>
    <row r="8" spans="1:14" s="1" customFormat="1" ht="13.9" customHeight="1">
      <c r="A8" s="10">
        <v>6</v>
      </c>
      <c r="B8" s="11" t="s">
        <v>254</v>
      </c>
      <c r="C8" s="12" t="s">
        <v>255</v>
      </c>
      <c r="D8" s="10">
        <v>2016005911</v>
      </c>
      <c r="E8" s="12" t="s">
        <v>244</v>
      </c>
      <c r="F8" s="12" t="s">
        <v>62</v>
      </c>
      <c r="G8" s="10">
        <v>1</v>
      </c>
      <c r="H8" s="13">
        <f t="shared" si="0"/>
        <v>24</v>
      </c>
      <c r="I8" s="12" t="s">
        <v>40</v>
      </c>
      <c r="J8" s="13">
        <f t="shared" si="1"/>
        <v>24.5</v>
      </c>
      <c r="K8" s="13">
        <f t="shared" si="2"/>
        <v>33.950000000000003</v>
      </c>
      <c r="L8" s="14">
        <v>60</v>
      </c>
      <c r="M8" s="13">
        <f t="shared" si="3"/>
        <v>18</v>
      </c>
      <c r="N8" s="15">
        <f t="shared" si="4"/>
        <v>51.95</v>
      </c>
    </row>
    <row r="9" spans="1:14" s="1" customFormat="1" ht="13.9" customHeight="1">
      <c r="A9" s="10">
        <v>7</v>
      </c>
      <c r="B9" s="11" t="s">
        <v>256</v>
      </c>
      <c r="C9" s="12" t="s">
        <v>257</v>
      </c>
      <c r="D9" s="10">
        <v>2016005903</v>
      </c>
      <c r="E9" s="12" t="s">
        <v>244</v>
      </c>
      <c r="F9" s="12" t="s">
        <v>258</v>
      </c>
      <c r="G9" s="10">
        <v>0</v>
      </c>
      <c r="H9" s="13">
        <f t="shared" si="0"/>
        <v>21</v>
      </c>
      <c r="I9" s="12" t="s">
        <v>86</v>
      </c>
      <c r="J9" s="13">
        <f t="shared" si="1"/>
        <v>25.5</v>
      </c>
      <c r="K9" s="13">
        <f t="shared" si="2"/>
        <v>32.549999999999997</v>
      </c>
      <c r="L9" s="14">
        <v>64.599999999999994</v>
      </c>
      <c r="M9" s="13">
        <f t="shared" si="3"/>
        <v>19.38</v>
      </c>
      <c r="N9" s="15">
        <f t="shared" si="4"/>
        <v>51.93</v>
      </c>
    </row>
    <row r="10" spans="1:14" s="1" customFormat="1" ht="13.9" customHeight="1">
      <c r="A10" s="10">
        <v>8</v>
      </c>
      <c r="B10" s="11" t="s">
        <v>259</v>
      </c>
      <c r="C10" s="12" t="s">
        <v>260</v>
      </c>
      <c r="D10" s="10">
        <v>2016005927</v>
      </c>
      <c r="E10" s="12" t="s">
        <v>244</v>
      </c>
      <c r="F10" s="12" t="s">
        <v>198</v>
      </c>
      <c r="G10" s="10">
        <v>0</v>
      </c>
      <c r="H10" s="13">
        <f t="shared" si="0"/>
        <v>17.5</v>
      </c>
      <c r="I10" s="12" t="s">
        <v>93</v>
      </c>
      <c r="J10" s="13">
        <f t="shared" si="1"/>
        <v>23</v>
      </c>
      <c r="K10" s="13">
        <f t="shared" si="2"/>
        <v>28.35</v>
      </c>
      <c r="L10" s="14">
        <v>75.2</v>
      </c>
      <c r="M10" s="13">
        <f t="shared" si="3"/>
        <v>22.56</v>
      </c>
      <c r="N10" s="15">
        <f t="shared" si="4"/>
        <v>50.91</v>
      </c>
    </row>
    <row r="11" spans="1:14" s="1" customFormat="1" ht="13.9" customHeight="1">
      <c r="A11" s="10">
        <v>9</v>
      </c>
      <c r="B11" s="11" t="s">
        <v>261</v>
      </c>
      <c r="C11" s="12" t="s">
        <v>262</v>
      </c>
      <c r="D11" s="10">
        <v>2016005956</v>
      </c>
      <c r="E11" s="12" t="s">
        <v>244</v>
      </c>
      <c r="F11" s="12" t="s">
        <v>198</v>
      </c>
      <c r="G11" s="10">
        <v>1</v>
      </c>
      <c r="H11" s="13">
        <f t="shared" si="0"/>
        <v>18</v>
      </c>
      <c r="I11" s="12" t="s">
        <v>102</v>
      </c>
      <c r="J11" s="13">
        <f t="shared" si="1"/>
        <v>25</v>
      </c>
      <c r="K11" s="13">
        <f t="shared" si="2"/>
        <v>30.1</v>
      </c>
      <c r="L11" s="14">
        <v>68.599999999999994</v>
      </c>
      <c r="M11" s="13">
        <f t="shared" si="3"/>
        <v>20.58</v>
      </c>
      <c r="N11" s="15">
        <f t="shared" si="4"/>
        <v>50.68</v>
      </c>
    </row>
    <row r="12" spans="1:14" s="1" customFormat="1" ht="13.9" customHeight="1">
      <c r="A12" s="10">
        <v>10</v>
      </c>
      <c r="B12" s="11" t="s">
        <v>263</v>
      </c>
      <c r="C12" s="12" t="s">
        <v>264</v>
      </c>
      <c r="D12" s="10">
        <v>2016005949</v>
      </c>
      <c r="E12" s="12" t="s">
        <v>244</v>
      </c>
      <c r="F12" s="12" t="s">
        <v>65</v>
      </c>
      <c r="G12" s="10">
        <v>1</v>
      </c>
      <c r="H12" s="13">
        <f t="shared" si="0"/>
        <v>24.5</v>
      </c>
      <c r="I12" s="12" t="s">
        <v>258</v>
      </c>
      <c r="J12" s="13">
        <f t="shared" si="1"/>
        <v>21</v>
      </c>
      <c r="K12" s="13">
        <f t="shared" si="2"/>
        <v>31.85</v>
      </c>
      <c r="L12" s="14">
        <v>62.6</v>
      </c>
      <c r="M12" s="13">
        <f t="shared" si="3"/>
        <v>18.78</v>
      </c>
      <c r="N12" s="15">
        <f t="shared" si="4"/>
        <v>50.63</v>
      </c>
    </row>
    <row r="13" spans="1:14" s="1" customFormat="1" ht="13.9" customHeight="1">
      <c r="A13" s="10">
        <v>11</v>
      </c>
      <c r="B13" s="11" t="s">
        <v>265</v>
      </c>
      <c r="C13" s="12" t="s">
        <v>266</v>
      </c>
      <c r="D13" s="10">
        <v>2016005908</v>
      </c>
      <c r="E13" s="12" t="s">
        <v>244</v>
      </c>
      <c r="F13" s="12" t="s">
        <v>140</v>
      </c>
      <c r="G13" s="10">
        <v>1</v>
      </c>
      <c r="H13" s="13">
        <f t="shared" si="0"/>
        <v>20</v>
      </c>
      <c r="I13" s="12" t="s">
        <v>174</v>
      </c>
      <c r="J13" s="13">
        <f t="shared" si="1"/>
        <v>14.5</v>
      </c>
      <c r="K13" s="13">
        <f t="shared" si="2"/>
        <v>24.15</v>
      </c>
      <c r="L13" s="16">
        <v>85.4</v>
      </c>
      <c r="M13" s="13">
        <f t="shared" si="3"/>
        <v>25.62</v>
      </c>
      <c r="N13" s="15">
        <f t="shared" si="4"/>
        <v>49.77</v>
      </c>
    </row>
    <row r="14" spans="1:14" s="1" customFormat="1" ht="13.9" customHeight="1">
      <c r="A14" s="10">
        <v>12</v>
      </c>
      <c r="B14" s="11" t="s">
        <v>267</v>
      </c>
      <c r="C14" s="12" t="s">
        <v>268</v>
      </c>
      <c r="D14" s="10">
        <v>2016005962</v>
      </c>
      <c r="E14" s="12" t="s">
        <v>244</v>
      </c>
      <c r="F14" s="12" t="s">
        <v>241</v>
      </c>
      <c r="G14" s="10">
        <v>1</v>
      </c>
      <c r="H14" s="13">
        <f t="shared" si="0"/>
        <v>17.5</v>
      </c>
      <c r="I14" s="12" t="s">
        <v>93</v>
      </c>
      <c r="J14" s="13">
        <f t="shared" si="1"/>
        <v>23</v>
      </c>
      <c r="K14" s="13">
        <f t="shared" si="2"/>
        <v>28.35</v>
      </c>
      <c r="L14" s="14">
        <v>69</v>
      </c>
      <c r="M14" s="13">
        <f t="shared" si="3"/>
        <v>20.7</v>
      </c>
      <c r="N14" s="15">
        <f t="shared" si="4"/>
        <v>49.05</v>
      </c>
    </row>
    <row r="15" spans="1:14" s="1" customFormat="1" ht="13.9" customHeight="1">
      <c r="A15" s="10">
        <v>13</v>
      </c>
      <c r="B15" s="11" t="s">
        <v>269</v>
      </c>
      <c r="C15" s="12" t="s">
        <v>270</v>
      </c>
      <c r="D15" s="10">
        <v>2016005992</v>
      </c>
      <c r="E15" s="12" t="s">
        <v>244</v>
      </c>
      <c r="F15" s="12" t="s">
        <v>194</v>
      </c>
      <c r="G15" s="10">
        <v>1</v>
      </c>
      <c r="H15" s="13">
        <f t="shared" si="0"/>
        <v>15.5</v>
      </c>
      <c r="I15" s="12" t="s">
        <v>217</v>
      </c>
      <c r="J15" s="13">
        <f t="shared" si="1"/>
        <v>19</v>
      </c>
      <c r="K15" s="13">
        <f t="shared" si="2"/>
        <v>24.15</v>
      </c>
      <c r="L15" s="16">
        <v>82.4</v>
      </c>
      <c r="M15" s="13">
        <f t="shared" si="3"/>
        <v>24.72</v>
      </c>
      <c r="N15" s="15">
        <f t="shared" si="4"/>
        <v>48.87</v>
      </c>
    </row>
    <row r="16" spans="1:14" s="1" customFormat="1" ht="13.9" customHeight="1">
      <c r="A16" s="10">
        <v>14</v>
      </c>
      <c r="B16" s="11" t="s">
        <v>271</v>
      </c>
      <c r="C16" s="12" t="s">
        <v>272</v>
      </c>
      <c r="D16" s="10">
        <v>2016005920</v>
      </c>
      <c r="E16" s="12" t="s">
        <v>244</v>
      </c>
      <c r="F16" s="12" t="s">
        <v>273</v>
      </c>
      <c r="G16" s="10">
        <v>1</v>
      </c>
      <c r="H16" s="13">
        <f t="shared" si="0"/>
        <v>12.5</v>
      </c>
      <c r="I16" s="12" t="s">
        <v>102</v>
      </c>
      <c r="J16" s="13">
        <f t="shared" si="1"/>
        <v>25</v>
      </c>
      <c r="K16" s="13">
        <f t="shared" si="2"/>
        <v>26.25</v>
      </c>
      <c r="L16" s="14">
        <v>74</v>
      </c>
      <c r="M16" s="13">
        <f t="shared" si="3"/>
        <v>22.2</v>
      </c>
      <c r="N16" s="15">
        <f t="shared" si="4"/>
        <v>48.45</v>
      </c>
    </row>
    <row r="17" spans="1:14" s="1" customFormat="1" ht="13.9" customHeight="1">
      <c r="A17" s="10">
        <v>15</v>
      </c>
      <c r="B17" s="11" t="s">
        <v>274</v>
      </c>
      <c r="C17" s="12" t="s">
        <v>275</v>
      </c>
      <c r="D17" s="10">
        <v>2016005905</v>
      </c>
      <c r="E17" s="12" t="s">
        <v>244</v>
      </c>
      <c r="F17" s="12" t="s">
        <v>214</v>
      </c>
      <c r="G17" s="10">
        <v>1</v>
      </c>
      <c r="H17" s="13">
        <f t="shared" si="0"/>
        <v>13.5</v>
      </c>
      <c r="I17" s="12" t="s">
        <v>93</v>
      </c>
      <c r="J17" s="13">
        <f t="shared" si="1"/>
        <v>23</v>
      </c>
      <c r="K17" s="13">
        <f t="shared" si="2"/>
        <v>25.55</v>
      </c>
      <c r="L17" s="14">
        <v>75</v>
      </c>
      <c r="M17" s="13">
        <f t="shared" si="3"/>
        <v>22.5</v>
      </c>
      <c r="N17" s="15">
        <f t="shared" si="4"/>
        <v>48.05</v>
      </c>
    </row>
    <row r="18" spans="1:14" s="1" customFormat="1" ht="13.9" customHeight="1">
      <c r="A18" s="10">
        <v>16</v>
      </c>
      <c r="B18" s="11" t="s">
        <v>276</v>
      </c>
      <c r="C18" s="12" t="s">
        <v>277</v>
      </c>
      <c r="D18" s="10">
        <v>2016005872</v>
      </c>
      <c r="E18" s="12" t="s">
        <v>244</v>
      </c>
      <c r="F18" s="12" t="s">
        <v>214</v>
      </c>
      <c r="G18" s="10">
        <v>1</v>
      </c>
      <c r="H18" s="13">
        <f t="shared" si="0"/>
        <v>13.5</v>
      </c>
      <c r="I18" s="12" t="s">
        <v>62</v>
      </c>
      <c r="J18" s="13">
        <f t="shared" si="1"/>
        <v>23.5</v>
      </c>
      <c r="K18" s="13">
        <f t="shared" si="2"/>
        <v>25.9</v>
      </c>
      <c r="L18" s="14">
        <v>73.2</v>
      </c>
      <c r="M18" s="13">
        <f t="shared" si="3"/>
        <v>21.96</v>
      </c>
      <c r="N18" s="15">
        <f t="shared" si="4"/>
        <v>47.86</v>
      </c>
    </row>
    <row r="19" spans="1:14" s="1" customFormat="1" ht="13.9" customHeight="1">
      <c r="A19" s="10">
        <v>17</v>
      </c>
      <c r="B19" s="11" t="s">
        <v>278</v>
      </c>
      <c r="C19" s="12" t="s">
        <v>279</v>
      </c>
      <c r="D19" s="10">
        <v>2016005964</v>
      </c>
      <c r="E19" s="12" t="s">
        <v>244</v>
      </c>
      <c r="F19" s="12" t="s">
        <v>241</v>
      </c>
      <c r="G19" s="10">
        <v>0</v>
      </c>
      <c r="H19" s="13">
        <f t="shared" si="0"/>
        <v>17</v>
      </c>
      <c r="I19" s="12" t="s">
        <v>201</v>
      </c>
      <c r="J19" s="13">
        <f t="shared" si="1"/>
        <v>18</v>
      </c>
      <c r="K19" s="13">
        <f t="shared" si="2"/>
        <v>24.5</v>
      </c>
      <c r="L19" s="16">
        <v>77</v>
      </c>
      <c r="M19" s="13">
        <f t="shared" si="3"/>
        <v>23.1</v>
      </c>
      <c r="N19" s="15">
        <f t="shared" si="4"/>
        <v>47.6</v>
      </c>
    </row>
    <row r="20" spans="1:14" s="1" customFormat="1" ht="13.9" customHeight="1">
      <c r="A20" s="10">
        <v>18</v>
      </c>
      <c r="B20" s="11" t="s">
        <v>280</v>
      </c>
      <c r="C20" s="12" t="s">
        <v>281</v>
      </c>
      <c r="D20" s="10">
        <v>2016005987</v>
      </c>
      <c r="E20" s="12" t="s">
        <v>244</v>
      </c>
      <c r="F20" s="12" t="s">
        <v>201</v>
      </c>
      <c r="G20" s="10">
        <v>0</v>
      </c>
      <c r="H20" s="13">
        <f t="shared" si="0"/>
        <v>18</v>
      </c>
      <c r="I20" s="12" t="s">
        <v>25</v>
      </c>
      <c r="J20" s="13">
        <f t="shared" si="1"/>
        <v>22</v>
      </c>
      <c r="K20" s="13">
        <f t="shared" si="2"/>
        <v>28</v>
      </c>
      <c r="L20" s="14">
        <v>65.2</v>
      </c>
      <c r="M20" s="13">
        <f t="shared" si="3"/>
        <v>19.559999999999999</v>
      </c>
      <c r="N20" s="15">
        <f t="shared" si="4"/>
        <v>47.56</v>
      </c>
    </row>
    <row r="21" spans="1:14" s="1" customFormat="1" ht="13.9" customHeight="1">
      <c r="A21" s="10">
        <v>19</v>
      </c>
      <c r="B21" s="11" t="s">
        <v>282</v>
      </c>
      <c r="C21" s="12" t="s">
        <v>283</v>
      </c>
      <c r="D21" s="10">
        <v>2016005935</v>
      </c>
      <c r="E21" s="12" t="s">
        <v>244</v>
      </c>
      <c r="F21" s="12" t="s">
        <v>46</v>
      </c>
      <c r="G21" s="10">
        <v>1</v>
      </c>
      <c r="H21" s="13">
        <f t="shared" si="0"/>
        <v>22</v>
      </c>
      <c r="I21" s="12" t="s">
        <v>251</v>
      </c>
      <c r="J21" s="13">
        <f t="shared" si="1"/>
        <v>16.5</v>
      </c>
      <c r="K21" s="13">
        <f t="shared" si="2"/>
        <v>26.95</v>
      </c>
      <c r="L21" s="14">
        <v>68.599999999999994</v>
      </c>
      <c r="M21" s="13">
        <f t="shared" si="3"/>
        <v>20.58</v>
      </c>
      <c r="N21" s="15">
        <f t="shared" si="4"/>
        <v>47.53</v>
      </c>
    </row>
    <row r="22" spans="1:14" s="1" customFormat="1" ht="13.9" customHeight="1">
      <c r="A22" s="10">
        <v>20</v>
      </c>
      <c r="B22" s="11" t="s">
        <v>284</v>
      </c>
      <c r="C22" s="12" t="s">
        <v>285</v>
      </c>
      <c r="D22" s="10">
        <v>2016005926</v>
      </c>
      <c r="E22" s="12" t="s">
        <v>244</v>
      </c>
      <c r="F22" s="12" t="s">
        <v>157</v>
      </c>
      <c r="G22" s="10">
        <v>1</v>
      </c>
      <c r="H22" s="13">
        <f t="shared" si="0"/>
        <v>21</v>
      </c>
      <c r="I22" s="12" t="s">
        <v>62</v>
      </c>
      <c r="J22" s="13">
        <f t="shared" si="1"/>
        <v>23.5</v>
      </c>
      <c r="K22" s="13">
        <f t="shared" si="2"/>
        <v>31.15</v>
      </c>
      <c r="L22" s="14">
        <v>49.6</v>
      </c>
      <c r="M22" s="13">
        <f t="shared" si="3"/>
        <v>14.88</v>
      </c>
      <c r="N22" s="15">
        <f t="shared" si="4"/>
        <v>46.03</v>
      </c>
    </row>
    <row r="23" spans="1:14" s="1" customFormat="1" ht="13.9" customHeight="1">
      <c r="A23" s="10">
        <v>21</v>
      </c>
      <c r="B23" s="11" t="s">
        <v>286</v>
      </c>
      <c r="C23" s="12" t="s">
        <v>287</v>
      </c>
      <c r="D23" s="10">
        <v>2016005951</v>
      </c>
      <c r="E23" s="12" t="s">
        <v>244</v>
      </c>
      <c r="F23" s="12" t="s">
        <v>251</v>
      </c>
      <c r="G23" s="10">
        <v>1</v>
      </c>
      <c r="H23" s="13">
        <f t="shared" si="0"/>
        <v>17</v>
      </c>
      <c r="I23" s="12" t="s">
        <v>25</v>
      </c>
      <c r="J23" s="13">
        <f t="shared" si="1"/>
        <v>22</v>
      </c>
      <c r="K23" s="13">
        <f t="shared" si="2"/>
        <v>27.3</v>
      </c>
      <c r="L23" s="17">
        <v>61</v>
      </c>
      <c r="M23" s="13">
        <f t="shared" si="3"/>
        <v>18.3</v>
      </c>
      <c r="N23" s="15">
        <f t="shared" si="4"/>
        <v>45.6</v>
      </c>
    </row>
    <row r="24" spans="1:14" s="1" customFormat="1" ht="13.9" customHeight="1">
      <c r="A24" s="10">
        <v>22</v>
      </c>
      <c r="B24" s="11" t="s">
        <v>288</v>
      </c>
      <c r="C24" s="12" t="s">
        <v>289</v>
      </c>
      <c r="D24" s="10">
        <v>2016005931</v>
      </c>
      <c r="E24" s="12" t="s">
        <v>244</v>
      </c>
      <c r="F24" s="12" t="s">
        <v>251</v>
      </c>
      <c r="G24" s="10">
        <v>1</v>
      </c>
      <c r="H24" s="13">
        <f t="shared" si="0"/>
        <v>17</v>
      </c>
      <c r="I24" s="12" t="s">
        <v>217</v>
      </c>
      <c r="J24" s="13">
        <f t="shared" si="1"/>
        <v>19</v>
      </c>
      <c r="K24" s="13">
        <f t="shared" si="2"/>
        <v>25.2</v>
      </c>
      <c r="L24" s="14">
        <v>65.400000000000006</v>
      </c>
      <c r="M24" s="13">
        <f t="shared" si="3"/>
        <v>19.62</v>
      </c>
      <c r="N24" s="15">
        <f t="shared" si="4"/>
        <v>44.82</v>
      </c>
    </row>
    <row r="25" spans="1:14" s="1" customFormat="1" ht="13.9" customHeight="1">
      <c r="A25" s="10">
        <v>23</v>
      </c>
      <c r="B25" s="11" t="s">
        <v>290</v>
      </c>
      <c r="C25" s="12" t="s">
        <v>291</v>
      </c>
      <c r="D25" s="10">
        <v>2016005921</v>
      </c>
      <c r="E25" s="12" t="s">
        <v>244</v>
      </c>
      <c r="F25" s="12" t="s">
        <v>68</v>
      </c>
      <c r="G25" s="10">
        <v>1</v>
      </c>
      <c r="H25" s="13">
        <f t="shared" si="0"/>
        <v>19</v>
      </c>
      <c r="I25" s="12" t="s">
        <v>25</v>
      </c>
      <c r="J25" s="13">
        <f t="shared" si="1"/>
        <v>22</v>
      </c>
      <c r="K25" s="13">
        <f t="shared" si="2"/>
        <v>28.7</v>
      </c>
      <c r="L25" s="14">
        <v>53.6</v>
      </c>
      <c r="M25" s="13">
        <f t="shared" si="3"/>
        <v>16.079999999999998</v>
      </c>
      <c r="N25" s="15">
        <f t="shared" si="4"/>
        <v>44.78</v>
      </c>
    </row>
    <row r="26" spans="1:14" s="1" customFormat="1" ht="13.9" customHeight="1">
      <c r="A26" s="10">
        <v>24</v>
      </c>
      <c r="B26" s="11" t="s">
        <v>292</v>
      </c>
      <c r="C26" s="12" t="s">
        <v>293</v>
      </c>
      <c r="D26" s="10">
        <v>2016005878</v>
      </c>
      <c r="E26" s="12" t="s">
        <v>244</v>
      </c>
      <c r="F26" s="12" t="s">
        <v>220</v>
      </c>
      <c r="G26" s="10">
        <v>0</v>
      </c>
      <c r="H26" s="13">
        <f t="shared" si="0"/>
        <v>13.5</v>
      </c>
      <c r="I26" s="12" t="s">
        <v>157</v>
      </c>
      <c r="J26" s="13">
        <f t="shared" si="1"/>
        <v>20.5</v>
      </c>
      <c r="K26" s="13">
        <f t="shared" si="2"/>
        <v>23.8</v>
      </c>
      <c r="L26" s="16">
        <v>68</v>
      </c>
      <c r="M26" s="13">
        <f t="shared" si="3"/>
        <v>20.399999999999999</v>
      </c>
      <c r="N26" s="15">
        <f t="shared" si="4"/>
        <v>44.2</v>
      </c>
    </row>
    <row r="27" spans="1:14" s="1" customFormat="1" ht="13.9" customHeight="1">
      <c r="A27" s="10">
        <v>25</v>
      </c>
      <c r="B27" s="11" t="s">
        <v>294</v>
      </c>
      <c r="C27" s="12" t="s">
        <v>295</v>
      </c>
      <c r="D27" s="10">
        <v>2016005950</v>
      </c>
      <c r="E27" s="12" t="s">
        <v>244</v>
      </c>
      <c r="F27" s="12" t="s">
        <v>68</v>
      </c>
      <c r="G27" s="10">
        <v>1</v>
      </c>
      <c r="H27" s="13">
        <f t="shared" si="0"/>
        <v>19</v>
      </c>
      <c r="I27" s="12" t="s">
        <v>102</v>
      </c>
      <c r="J27" s="13">
        <f t="shared" si="1"/>
        <v>25</v>
      </c>
      <c r="K27" s="13">
        <f t="shared" si="2"/>
        <v>30.8</v>
      </c>
      <c r="L27" s="18">
        <v>40.200000000000003</v>
      </c>
      <c r="M27" s="13">
        <f t="shared" si="3"/>
        <v>12.06</v>
      </c>
      <c r="N27" s="15">
        <f t="shared" si="4"/>
        <v>42.86</v>
      </c>
    </row>
    <row r="28" spans="1:14" s="1" customFormat="1" ht="13.9" customHeight="1">
      <c r="A28" s="10">
        <v>26</v>
      </c>
      <c r="B28" s="11" t="s">
        <v>296</v>
      </c>
      <c r="C28" s="12" t="s">
        <v>297</v>
      </c>
      <c r="D28" s="10">
        <v>20160051011</v>
      </c>
      <c r="E28" s="12" t="s">
        <v>244</v>
      </c>
      <c r="F28" s="12" t="s">
        <v>229</v>
      </c>
      <c r="G28" s="10">
        <v>1</v>
      </c>
      <c r="H28" s="13">
        <f t="shared" si="0"/>
        <v>11.5</v>
      </c>
      <c r="I28" s="12" t="s">
        <v>25</v>
      </c>
      <c r="J28" s="13">
        <f t="shared" si="1"/>
        <v>22</v>
      </c>
      <c r="K28" s="13">
        <f t="shared" si="2"/>
        <v>23.45</v>
      </c>
      <c r="L28" s="16">
        <v>62.4</v>
      </c>
      <c r="M28" s="13">
        <f t="shared" si="3"/>
        <v>18.72</v>
      </c>
      <c r="N28" s="15">
        <f t="shared" si="4"/>
        <v>42.17</v>
      </c>
    </row>
    <row r="29" spans="1:14" s="1" customFormat="1" ht="13.9" customHeight="1">
      <c r="A29" s="10">
        <v>27</v>
      </c>
      <c r="B29" s="11" t="s">
        <v>298</v>
      </c>
      <c r="C29" s="12" t="s">
        <v>299</v>
      </c>
      <c r="D29" s="10">
        <v>2016005882</v>
      </c>
      <c r="E29" s="12" t="s">
        <v>244</v>
      </c>
      <c r="F29" s="12" t="s">
        <v>300</v>
      </c>
      <c r="G29" s="10">
        <v>1</v>
      </c>
      <c r="H29" s="13">
        <f t="shared" si="0"/>
        <v>12</v>
      </c>
      <c r="I29" s="12" t="s">
        <v>46</v>
      </c>
      <c r="J29" s="13">
        <f t="shared" si="1"/>
        <v>21.5</v>
      </c>
      <c r="K29" s="13">
        <f t="shared" si="2"/>
        <v>23.45</v>
      </c>
      <c r="L29" s="16">
        <v>58</v>
      </c>
      <c r="M29" s="13">
        <f t="shared" si="3"/>
        <v>17.399999999999999</v>
      </c>
      <c r="N29" s="15">
        <f t="shared" si="4"/>
        <v>40.85</v>
      </c>
    </row>
    <row r="30" spans="1:14" s="1" customFormat="1" ht="13.9" customHeight="1">
      <c r="A30" s="10">
        <v>28</v>
      </c>
      <c r="B30" s="11" t="s">
        <v>301</v>
      </c>
      <c r="C30" s="12" t="s">
        <v>302</v>
      </c>
      <c r="D30" s="10">
        <v>2016005980</v>
      </c>
      <c r="E30" s="12" t="s">
        <v>244</v>
      </c>
      <c r="F30" s="12" t="s">
        <v>214</v>
      </c>
      <c r="G30" s="10">
        <v>1</v>
      </c>
      <c r="H30" s="13">
        <f t="shared" si="0"/>
        <v>13.5</v>
      </c>
      <c r="I30" s="12" t="s">
        <v>25</v>
      </c>
      <c r="J30" s="13">
        <f t="shared" si="1"/>
        <v>22</v>
      </c>
      <c r="K30" s="13">
        <f t="shared" si="2"/>
        <v>24.85</v>
      </c>
      <c r="L30" s="16">
        <v>51.8</v>
      </c>
      <c r="M30" s="13">
        <f t="shared" si="3"/>
        <v>15.54</v>
      </c>
      <c r="N30" s="15">
        <f t="shared" si="4"/>
        <v>40.39</v>
      </c>
    </row>
    <row r="31" spans="1:14" s="1" customFormat="1" ht="13.9" customHeight="1">
      <c r="A31" s="10">
        <v>29</v>
      </c>
      <c r="B31" s="11" t="s">
        <v>303</v>
      </c>
      <c r="C31" s="12" t="s">
        <v>304</v>
      </c>
      <c r="D31" s="10">
        <v>20160051015</v>
      </c>
      <c r="E31" s="12" t="s">
        <v>244</v>
      </c>
      <c r="F31" s="12" t="s">
        <v>202</v>
      </c>
      <c r="G31" s="10">
        <v>1</v>
      </c>
      <c r="H31" s="13">
        <f t="shared" si="0"/>
        <v>16.5</v>
      </c>
      <c r="I31" s="12" t="s">
        <v>93</v>
      </c>
      <c r="J31" s="13">
        <f t="shared" si="1"/>
        <v>23</v>
      </c>
      <c r="K31" s="13">
        <f t="shared" si="2"/>
        <v>27.65</v>
      </c>
      <c r="L31" s="18">
        <v>35</v>
      </c>
      <c r="M31" s="13">
        <f t="shared" si="3"/>
        <v>10.5</v>
      </c>
      <c r="N31" s="15">
        <f t="shared" si="4"/>
        <v>38.15</v>
      </c>
    </row>
    <row r="32" spans="1:14" s="1" customFormat="1" ht="13.9" customHeight="1">
      <c r="A32" s="10">
        <v>30</v>
      </c>
      <c r="B32" s="11" t="s">
        <v>305</v>
      </c>
      <c r="C32" s="12" t="s">
        <v>306</v>
      </c>
      <c r="D32" s="10">
        <v>20160051010</v>
      </c>
      <c r="E32" s="12" t="s">
        <v>244</v>
      </c>
      <c r="F32" s="12" t="s">
        <v>214</v>
      </c>
      <c r="G32" s="10">
        <v>1</v>
      </c>
      <c r="H32" s="13">
        <f t="shared" si="0"/>
        <v>13.5</v>
      </c>
      <c r="I32" s="12" t="s">
        <v>46</v>
      </c>
      <c r="J32" s="13">
        <f t="shared" si="1"/>
        <v>21.5</v>
      </c>
      <c r="K32" s="13">
        <f t="shared" si="2"/>
        <v>24.5</v>
      </c>
      <c r="L32" s="19">
        <v>16.600000000000001</v>
      </c>
      <c r="M32" s="13">
        <f t="shared" si="3"/>
        <v>4.9800000000000004</v>
      </c>
      <c r="N32" s="15">
        <f t="shared" si="4"/>
        <v>29.48</v>
      </c>
    </row>
    <row r="33" spans="1:14" ht="15.75" customHeight="1">
      <c r="A33" s="38" t="s">
        <v>307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ht="28.5" customHeight="1">
      <c r="A34" s="40" t="s">
        <v>308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</sheetData>
  <mergeCells count="3">
    <mergeCell ref="A1:N1"/>
    <mergeCell ref="A33:N33"/>
    <mergeCell ref="A34:N34"/>
  </mergeCells>
  <phoneticPr fontId="11" type="noConversion"/>
  <pageMargins left="0.43263888888888902" right="0.156944444444444" top="0.23611111111111099" bottom="0.40972222222222199" header="0.23611111111111099" footer="0.156944444444444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001</vt:lpstr>
      <vt:lpstr>002</vt:lpstr>
      <vt:lpstr>003</vt:lpstr>
      <vt:lpstr>004</vt:lpstr>
      <vt:lpstr>005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xcyx</dc:creator>
  <cp:lastModifiedBy>杨伯良</cp:lastModifiedBy>
  <cp:lastPrinted>2016-12-16T15:50:00Z</cp:lastPrinted>
  <dcterms:created xsi:type="dcterms:W3CDTF">2013-10-09T09:27:00Z</dcterms:created>
  <dcterms:modified xsi:type="dcterms:W3CDTF">2016-12-16T17:09:27Z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