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<sst xmlns="http://schemas.openxmlformats.org/spreadsheetml/2006/main" count="159" uniqueCount="114">
  <si>
    <t>2021年广安区公开考试招聘事业单位工作人员体检人员名单</t>
  </si>
  <si>
    <t>序号</t>
  </si>
  <si>
    <t>姓名</t>
  </si>
  <si>
    <t>报考单位</t>
  </si>
  <si>
    <t>岗位名称</t>
  </si>
  <si>
    <t>岗位编码</t>
  </si>
  <si>
    <t>准考证号</t>
  </si>
  <si>
    <t>综合知识</t>
  </si>
  <si>
    <t>《卫生公共基础》（不含中医）</t>
  </si>
  <si>
    <t>笔试折合成绩</t>
  </si>
  <si>
    <t>面试成绩</t>
  </si>
  <si>
    <t>面试折合成绩</t>
  </si>
  <si>
    <t>总成绩</t>
  </si>
  <si>
    <t>职位排名</t>
  </si>
  <si>
    <t>丁帅稳</t>
  </si>
  <si>
    <t>广安区委党校</t>
  </si>
  <si>
    <t>思政教师</t>
  </si>
  <si>
    <t>11402001</t>
  </si>
  <si>
    <t>9042102010101</t>
  </si>
  <si>
    <t>冯欢</t>
  </si>
  <si>
    <t>广安区融媒体中心</t>
  </si>
  <si>
    <t>全媒体记者</t>
  </si>
  <si>
    <t>11402002</t>
  </si>
  <si>
    <t>9042102010319</t>
  </si>
  <si>
    <t>李晓玉</t>
  </si>
  <si>
    <t>9042102010222</t>
  </si>
  <si>
    <t>吴云凤</t>
  </si>
  <si>
    <t>9042102010311</t>
  </si>
  <si>
    <t>张议月</t>
  </si>
  <si>
    <t>广安区公共资源交易管理服务办公室</t>
  </si>
  <si>
    <t>工程管理</t>
  </si>
  <si>
    <t>11402003</t>
  </si>
  <si>
    <t>9042102010428</t>
  </si>
  <si>
    <t>易滔</t>
  </si>
  <si>
    <t>广安区统战工作信息中心</t>
  </si>
  <si>
    <t>经济管理</t>
  </si>
  <si>
    <t>11402004</t>
  </si>
  <si>
    <t>9042102010619</t>
  </si>
  <si>
    <t>何川</t>
  </si>
  <si>
    <t>广安区政府投资项目工程设计评审服务中心</t>
  </si>
  <si>
    <t>机械工程</t>
  </si>
  <si>
    <t>11402007</t>
  </si>
  <si>
    <t>9042102011116</t>
  </si>
  <si>
    <t>文豪</t>
  </si>
  <si>
    <t>11402008</t>
  </si>
  <si>
    <t>9042102011327</t>
  </si>
  <si>
    <t>丁一然</t>
  </si>
  <si>
    <t>广安区区属事业单位</t>
  </si>
  <si>
    <t>财务管理</t>
  </si>
  <si>
    <t>11402011</t>
  </si>
  <si>
    <t>9042102011812</t>
  </si>
  <si>
    <t>杨思媛</t>
  </si>
  <si>
    <t>9042102011704</t>
  </si>
  <si>
    <t>贺妮</t>
  </si>
  <si>
    <t>9042102011820</t>
  </si>
  <si>
    <t>杨慧</t>
  </si>
  <si>
    <t>9042102011915</t>
  </si>
  <si>
    <t>周文博</t>
  </si>
  <si>
    <t>广安区乡镇事业单位</t>
  </si>
  <si>
    <t>11402012</t>
  </si>
  <si>
    <t>9042102012409</t>
  </si>
  <si>
    <t>何娇娇</t>
  </si>
  <si>
    <t>9042102012208</t>
  </si>
  <si>
    <t>周壮</t>
  </si>
  <si>
    <t>9042102012212</t>
  </si>
  <si>
    <t>王希</t>
  </si>
  <si>
    <t>9042102012328</t>
  </si>
  <si>
    <t>高敏</t>
  </si>
  <si>
    <t>9042102012508</t>
  </si>
  <si>
    <t>姜涛</t>
  </si>
  <si>
    <t>广安区水土保持中心</t>
  </si>
  <si>
    <t>11402005</t>
  </si>
  <si>
    <t>9042102010728</t>
  </si>
  <si>
    <t>邓雪林</t>
  </si>
  <si>
    <t>广安区水质检测中心</t>
  </si>
  <si>
    <t>水质检测</t>
  </si>
  <si>
    <t>11402006</t>
  </si>
  <si>
    <t>9042102010813</t>
  </si>
  <si>
    <t>王杰</t>
  </si>
  <si>
    <t>广安区乡镇农业技术推广站</t>
  </si>
  <si>
    <t>农技推广岗位</t>
  </si>
  <si>
    <t>11402009</t>
  </si>
  <si>
    <t>9042102011414</t>
  </si>
  <si>
    <t>朱志林</t>
  </si>
  <si>
    <t>9042102011420</t>
  </si>
  <si>
    <t>陈以强</t>
  </si>
  <si>
    <t>9042102011427</t>
  </si>
  <si>
    <t>杜梦玲</t>
  </si>
  <si>
    <t>9042102011416</t>
  </si>
  <si>
    <t>曾迪</t>
  </si>
  <si>
    <t>9042102011421</t>
  </si>
  <si>
    <t>张瑶</t>
  </si>
  <si>
    <t>广安区乡镇畜牧兽医站</t>
  </si>
  <si>
    <t>畜牧兽医岗位</t>
  </si>
  <si>
    <t>11402010</t>
  </si>
  <si>
    <t>9042102011507</t>
  </si>
  <si>
    <t>罗湘</t>
  </si>
  <si>
    <t>广安区疾病预防控中心</t>
  </si>
  <si>
    <t>检验</t>
  </si>
  <si>
    <t>11402015</t>
  </si>
  <si>
    <t>9042102012603</t>
  </si>
  <si>
    <t>苏中婷</t>
  </si>
  <si>
    <t>公共卫生</t>
  </si>
  <si>
    <t>11402016</t>
  </si>
  <si>
    <t>9042102012609</t>
  </si>
  <si>
    <t>张维</t>
  </si>
  <si>
    <t>广安区北辰社区卫生服务中心</t>
  </si>
  <si>
    <t>11402019</t>
  </si>
  <si>
    <t>9042102012612</t>
  </si>
  <si>
    <t>杨智慧</t>
  </si>
  <si>
    <t>广安区乡镇（中心）卫生院</t>
  </si>
  <si>
    <t>药学</t>
  </si>
  <si>
    <t>11402023</t>
  </si>
  <si>
    <t>9042102012616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</si>
</sst>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方正黑体_GBK"/>
      <charset val="134"/>
    </font>
    <font>
      <sz val="8"/>
      <name val="方正黑体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99FFCC"/>
      <color rgb="00FFCCFF"/>
      <color rgb="00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abSelected="1" zoomScale="115" zoomScaleNormal="115" workbookViewId="0">
      <selection activeCell="F21" sqref="F21"/>
    </sheetView>
  </sheetViews>
  <sheetFormatPr defaultColWidth="8.87962962962963" defaultRowHeight="14.4"/>
  <cols>
    <col min="1" max="1" width="4.5" customWidth="1"/>
    <col min="3" max="3" width="27.2407407407407" customWidth="1"/>
    <col min="4" max="4" width="13.8796296296296" customWidth="1"/>
    <col min="5" max="5" width="10.25" customWidth="1"/>
    <col min="6" max="6" width="17.3796296296296" customWidth="1"/>
    <col min="7" max="7" width="5.5" customWidth="1"/>
    <col min="8" max="8" width="7" customWidth="1"/>
    <col min="9" max="9" width="8.87962962962963" customWidth="1"/>
    <col min="10" max="10" width="5.37962962962963" customWidth="1"/>
    <col min="11" max="11" width="6.5" customWidth="1"/>
    <col min="12" max="12" width="6.25" customWidth="1"/>
    <col min="13" max="13" width="5.5" customWidth="1"/>
  </cols>
  <sheetData>
    <row r="1" ht="21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"/>
    </row>
    <row r="2" ht="40.8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7"/>
    </row>
    <row r="3" spans="1:14">
      <c r="A3" s="5">
        <v>1</v>
      </c>
      <c r="B3" s="5" t="s">
        <v>14</v>
      </c>
      <c r="C3" s="6" t="s">
        <v>15</v>
      </c>
      <c r="D3" s="5" t="s">
        <v>16</v>
      </c>
      <c r="E3" s="5" t="s">
        <v>17</v>
      </c>
      <c r="F3" s="5" t="s">
        <v>18</v>
      </c>
      <c r="G3" s="5">
        <v>63.3</v>
      </c>
      <c r="H3" s="5"/>
      <c r="I3" s="5">
        <v>37.98</v>
      </c>
      <c r="J3" s="5">
        <v>79.2</v>
      </c>
      <c r="K3" s="5">
        <f>J3*0.4</f>
        <v>31.68</v>
      </c>
      <c r="L3" s="5">
        <f>I3+K3</f>
        <v>69.66</v>
      </c>
      <c r="M3" s="5">
        <f>RANK(L3,L$3:L$3)</f>
        <v>1</v>
      </c>
      <c r="N3" s="7"/>
    </row>
    <row r="4" spans="1:14">
      <c r="A4" s="5">
        <v>2</v>
      </c>
      <c r="B4" s="5" t="s">
        <v>19</v>
      </c>
      <c r="C4" s="6" t="s">
        <v>20</v>
      </c>
      <c r="D4" s="5" t="s">
        <v>21</v>
      </c>
      <c r="E4" s="5" t="s">
        <v>22</v>
      </c>
      <c r="F4" s="5" t="s">
        <v>23</v>
      </c>
      <c r="G4" s="5">
        <v>77</v>
      </c>
      <c r="H4" s="5"/>
      <c r="I4" s="5">
        <v>46.2</v>
      </c>
      <c r="J4" s="5">
        <v>78.7</v>
      </c>
      <c r="K4" s="5">
        <f t="shared" ref="K4:K11" si="0">J4*0.4</f>
        <v>31.48</v>
      </c>
      <c r="L4" s="5">
        <f t="shared" ref="L4:L28" si="1">I4+K4</f>
        <v>77.68</v>
      </c>
      <c r="M4" s="5">
        <f>RANK(L4,L$4:L$6)</f>
        <v>1</v>
      </c>
      <c r="N4" s="7"/>
    </row>
    <row r="5" spans="1:14">
      <c r="A5" s="5">
        <v>3</v>
      </c>
      <c r="B5" s="5" t="s">
        <v>24</v>
      </c>
      <c r="C5" s="6" t="s">
        <v>20</v>
      </c>
      <c r="D5" s="5" t="s">
        <v>21</v>
      </c>
      <c r="E5" s="5" t="s">
        <v>22</v>
      </c>
      <c r="F5" s="5" t="s">
        <v>25</v>
      </c>
      <c r="G5" s="5">
        <v>72</v>
      </c>
      <c r="H5" s="5"/>
      <c r="I5" s="5">
        <v>43.2</v>
      </c>
      <c r="J5" s="5">
        <v>78.7</v>
      </c>
      <c r="K5" s="5">
        <f t="shared" si="0"/>
        <v>31.48</v>
      </c>
      <c r="L5" s="5">
        <f t="shared" si="1"/>
        <v>74.68</v>
      </c>
      <c r="M5" s="5">
        <f>RANK(L5,L$4:L$6)</f>
        <v>2</v>
      </c>
      <c r="N5" s="7"/>
    </row>
    <row r="6" spans="1:14">
      <c r="A6" s="5">
        <v>4</v>
      </c>
      <c r="B6" s="5" t="s">
        <v>26</v>
      </c>
      <c r="C6" s="6" t="s">
        <v>20</v>
      </c>
      <c r="D6" s="5" t="s">
        <v>21</v>
      </c>
      <c r="E6" s="5" t="s">
        <v>22</v>
      </c>
      <c r="F6" s="5" t="s">
        <v>27</v>
      </c>
      <c r="G6" s="5">
        <v>72.7</v>
      </c>
      <c r="H6" s="5"/>
      <c r="I6" s="5">
        <v>43.62</v>
      </c>
      <c r="J6" s="5">
        <v>77.6</v>
      </c>
      <c r="K6" s="5">
        <f t="shared" si="0"/>
        <v>31.04</v>
      </c>
      <c r="L6" s="5">
        <f t="shared" si="1"/>
        <v>74.66</v>
      </c>
      <c r="M6" s="5">
        <f>RANK(L6,L$4:L$6)</f>
        <v>3</v>
      </c>
      <c r="N6" s="7"/>
    </row>
    <row r="7" ht="26.4" spans="1:14">
      <c r="A7" s="5">
        <v>5</v>
      </c>
      <c r="B7" s="5" t="s">
        <v>28</v>
      </c>
      <c r="C7" s="6" t="s">
        <v>29</v>
      </c>
      <c r="D7" s="5" t="s">
        <v>30</v>
      </c>
      <c r="E7" s="5" t="s">
        <v>31</v>
      </c>
      <c r="F7" s="5" t="s">
        <v>32</v>
      </c>
      <c r="G7" s="5">
        <v>68.9</v>
      </c>
      <c r="H7" s="5"/>
      <c r="I7" s="5">
        <v>41.34</v>
      </c>
      <c r="J7" s="5">
        <v>82.7</v>
      </c>
      <c r="K7" s="5">
        <f t="shared" si="0"/>
        <v>33.08</v>
      </c>
      <c r="L7" s="5">
        <f t="shared" si="1"/>
        <v>74.42</v>
      </c>
      <c r="M7" s="5">
        <f>RANK(L7,L$7:L$7)</f>
        <v>1</v>
      </c>
      <c r="N7" s="7"/>
    </row>
    <row r="8" spans="1:14">
      <c r="A8" s="5">
        <v>6</v>
      </c>
      <c r="B8" s="5" t="s">
        <v>33</v>
      </c>
      <c r="C8" s="6" t="s">
        <v>34</v>
      </c>
      <c r="D8" s="5" t="s">
        <v>35</v>
      </c>
      <c r="E8" s="5" t="s">
        <v>36</v>
      </c>
      <c r="F8" s="5" t="s">
        <v>37</v>
      </c>
      <c r="G8" s="5">
        <v>77.8</v>
      </c>
      <c r="H8" s="5"/>
      <c r="I8" s="5">
        <v>46.68</v>
      </c>
      <c r="J8" s="5">
        <v>79.2</v>
      </c>
      <c r="K8" s="5">
        <f t="shared" si="0"/>
        <v>31.68</v>
      </c>
      <c r="L8" s="5">
        <f t="shared" si="1"/>
        <v>78.36</v>
      </c>
      <c r="M8" s="5">
        <f>RANK(L8,L$8:L$8)</f>
        <v>1</v>
      </c>
      <c r="N8" s="7"/>
    </row>
    <row r="9" ht="26.4" spans="1:14">
      <c r="A9" s="5">
        <v>7</v>
      </c>
      <c r="B9" s="5" t="s">
        <v>38</v>
      </c>
      <c r="C9" s="6" t="s">
        <v>39</v>
      </c>
      <c r="D9" s="5" t="s">
        <v>40</v>
      </c>
      <c r="E9" s="5" t="s">
        <v>41</v>
      </c>
      <c r="F9" s="5" t="s">
        <v>42</v>
      </c>
      <c r="G9" s="5">
        <v>76.9</v>
      </c>
      <c r="H9" s="5"/>
      <c r="I9" s="5">
        <v>46.14</v>
      </c>
      <c r="J9" s="5">
        <v>77.1</v>
      </c>
      <c r="K9" s="5">
        <f t="shared" si="0"/>
        <v>30.84</v>
      </c>
      <c r="L9" s="5">
        <f t="shared" si="1"/>
        <v>76.98</v>
      </c>
      <c r="M9" s="5">
        <f>RANK(L9,L$9:L$9)</f>
        <v>1</v>
      </c>
      <c r="N9" s="7"/>
    </row>
    <row r="10" ht="26.4" spans="1:14">
      <c r="A10" s="5">
        <v>8</v>
      </c>
      <c r="B10" s="5" t="s">
        <v>43</v>
      </c>
      <c r="C10" s="6" t="s">
        <v>39</v>
      </c>
      <c r="D10" s="5" t="s">
        <v>30</v>
      </c>
      <c r="E10" s="5" t="s">
        <v>44</v>
      </c>
      <c r="F10" s="5" t="s">
        <v>45</v>
      </c>
      <c r="G10" s="5">
        <v>68.6</v>
      </c>
      <c r="H10" s="5"/>
      <c r="I10" s="5">
        <v>41.16</v>
      </c>
      <c r="J10" s="5">
        <v>76.8</v>
      </c>
      <c r="K10" s="5">
        <f t="shared" si="0"/>
        <v>30.72</v>
      </c>
      <c r="L10" s="5">
        <f t="shared" si="1"/>
        <v>71.88</v>
      </c>
      <c r="M10" s="5">
        <f>RANK(L10,L$10:L$10)</f>
        <v>1</v>
      </c>
      <c r="N10" s="7"/>
    </row>
    <row r="11" spans="1:14">
      <c r="A11" s="5">
        <v>9</v>
      </c>
      <c r="B11" s="5" t="s">
        <v>46</v>
      </c>
      <c r="C11" s="6" t="s">
        <v>47</v>
      </c>
      <c r="D11" s="5" t="s">
        <v>48</v>
      </c>
      <c r="E11" s="5" t="s">
        <v>49</v>
      </c>
      <c r="F11" s="5" t="s">
        <v>50</v>
      </c>
      <c r="G11" s="5">
        <v>83.8</v>
      </c>
      <c r="H11" s="5"/>
      <c r="I11" s="5">
        <v>50.28</v>
      </c>
      <c r="J11" s="5">
        <v>80</v>
      </c>
      <c r="K11" s="5">
        <f t="shared" si="0"/>
        <v>32</v>
      </c>
      <c r="L11" s="5">
        <f t="shared" si="1"/>
        <v>82.28</v>
      </c>
      <c r="M11" s="5">
        <f>RANK(L11,L$11:L$14)</f>
        <v>1</v>
      </c>
      <c r="N11" s="7"/>
    </row>
    <row r="12" spans="1:14">
      <c r="A12" s="5">
        <v>10</v>
      </c>
      <c r="B12" s="5" t="s">
        <v>51</v>
      </c>
      <c r="C12" s="6" t="s">
        <v>47</v>
      </c>
      <c r="D12" s="5" t="s">
        <v>48</v>
      </c>
      <c r="E12" s="5" t="s">
        <v>49</v>
      </c>
      <c r="F12" s="5" t="s">
        <v>52</v>
      </c>
      <c r="G12" s="5">
        <v>70.8</v>
      </c>
      <c r="H12" s="5"/>
      <c r="I12" s="5">
        <v>42.48</v>
      </c>
      <c r="J12" s="5">
        <v>83</v>
      </c>
      <c r="K12" s="5">
        <f t="shared" ref="K12:K19" si="2">J12*0.4</f>
        <v>33.2</v>
      </c>
      <c r="L12" s="5">
        <f t="shared" ref="L12:L19" si="3">I12+K12</f>
        <v>75.68</v>
      </c>
      <c r="M12" s="5">
        <f>RANK(L12,L$11:L$14)</f>
        <v>2</v>
      </c>
      <c r="N12" s="7"/>
    </row>
    <row r="13" spans="1:14">
      <c r="A13" s="5">
        <v>11</v>
      </c>
      <c r="B13" s="5" t="s">
        <v>53</v>
      </c>
      <c r="C13" s="6" t="s">
        <v>47</v>
      </c>
      <c r="D13" s="5" t="s">
        <v>48</v>
      </c>
      <c r="E13" s="5" t="s">
        <v>49</v>
      </c>
      <c r="F13" s="5" t="s">
        <v>54</v>
      </c>
      <c r="G13" s="5">
        <v>71</v>
      </c>
      <c r="H13" s="5"/>
      <c r="I13" s="5">
        <v>42.6</v>
      </c>
      <c r="J13" s="5">
        <v>81.8</v>
      </c>
      <c r="K13" s="5">
        <f t="shared" si="2"/>
        <v>32.72</v>
      </c>
      <c r="L13" s="5">
        <f t="shared" si="3"/>
        <v>75.32</v>
      </c>
      <c r="M13" s="5">
        <f>RANK(L13,L$11:L$14)</f>
        <v>3</v>
      </c>
      <c r="N13" s="7"/>
    </row>
    <row r="14" spans="1:14">
      <c r="A14" s="5">
        <v>12</v>
      </c>
      <c r="B14" s="5" t="s">
        <v>55</v>
      </c>
      <c r="C14" s="6" t="s">
        <v>47</v>
      </c>
      <c r="D14" s="5" t="s">
        <v>48</v>
      </c>
      <c r="E14" s="5" t="s">
        <v>49</v>
      </c>
      <c r="F14" s="5" t="s">
        <v>56</v>
      </c>
      <c r="G14" s="5">
        <v>72.3</v>
      </c>
      <c r="H14" s="5"/>
      <c r="I14" s="5">
        <v>43.38</v>
      </c>
      <c r="J14" s="5">
        <v>79.8</v>
      </c>
      <c r="K14" s="5">
        <f t="shared" si="2"/>
        <v>31.92</v>
      </c>
      <c r="L14" s="5">
        <f t="shared" si="3"/>
        <v>75.3</v>
      </c>
      <c r="M14" s="5">
        <f>RANK(L14,L$11:L$14)</f>
        <v>4</v>
      </c>
      <c r="N14" s="7"/>
    </row>
    <row r="15" spans="1:14">
      <c r="A15" s="5">
        <v>13</v>
      </c>
      <c r="B15" s="5" t="s">
        <v>57</v>
      </c>
      <c r="C15" s="6" t="s">
        <v>58</v>
      </c>
      <c r="D15" s="5" t="s">
        <v>48</v>
      </c>
      <c r="E15" s="5" t="s">
        <v>59</v>
      </c>
      <c r="F15" s="5" t="s">
        <v>60</v>
      </c>
      <c r="G15" s="5">
        <v>71.7</v>
      </c>
      <c r="H15" s="5"/>
      <c r="I15" s="5">
        <v>43.02</v>
      </c>
      <c r="J15" s="5">
        <v>81.8</v>
      </c>
      <c r="K15" s="5">
        <f t="shared" si="2"/>
        <v>32.72</v>
      </c>
      <c r="L15" s="5">
        <f t="shared" si="3"/>
        <v>75.74</v>
      </c>
      <c r="M15" s="5">
        <f>RANK(L15,L$15:L$19)</f>
        <v>1</v>
      </c>
      <c r="N15" s="7"/>
    </row>
    <row r="16" spans="1:14">
      <c r="A16" s="5">
        <v>14</v>
      </c>
      <c r="B16" s="5" t="s">
        <v>61</v>
      </c>
      <c r="C16" s="6" t="s">
        <v>58</v>
      </c>
      <c r="D16" s="5" t="s">
        <v>48</v>
      </c>
      <c r="E16" s="5" t="s">
        <v>59</v>
      </c>
      <c r="F16" s="5" t="s">
        <v>62</v>
      </c>
      <c r="G16" s="5">
        <v>72.8</v>
      </c>
      <c r="H16" s="5"/>
      <c r="I16" s="5">
        <v>43.68</v>
      </c>
      <c r="J16" s="5">
        <v>79.3</v>
      </c>
      <c r="K16" s="5">
        <f t="shared" si="2"/>
        <v>31.72</v>
      </c>
      <c r="L16" s="5">
        <f t="shared" si="3"/>
        <v>75.4</v>
      </c>
      <c r="M16" s="5">
        <f>RANK(L16,L$15:L$19)</f>
        <v>2</v>
      </c>
      <c r="N16" s="7"/>
    </row>
    <row r="17" spans="1:14">
      <c r="A17" s="5">
        <v>15</v>
      </c>
      <c r="B17" s="5" t="s">
        <v>63</v>
      </c>
      <c r="C17" s="6" t="s">
        <v>58</v>
      </c>
      <c r="D17" s="5" t="s">
        <v>48</v>
      </c>
      <c r="E17" s="5" t="s">
        <v>59</v>
      </c>
      <c r="F17" s="5" t="s">
        <v>64</v>
      </c>
      <c r="G17" s="5">
        <v>72.6</v>
      </c>
      <c r="H17" s="5"/>
      <c r="I17" s="5">
        <v>43.56</v>
      </c>
      <c r="J17" s="5">
        <v>79</v>
      </c>
      <c r="K17" s="5">
        <f t="shared" si="2"/>
        <v>31.6</v>
      </c>
      <c r="L17" s="5">
        <f t="shared" si="3"/>
        <v>75.16</v>
      </c>
      <c r="M17" s="5">
        <f>RANK(L17,L$15:L$19)</f>
        <v>3</v>
      </c>
      <c r="N17" s="7"/>
    </row>
    <row r="18" spans="1:14">
      <c r="A18" s="5">
        <v>16</v>
      </c>
      <c r="B18" s="5" t="s">
        <v>65</v>
      </c>
      <c r="C18" s="6" t="s">
        <v>58</v>
      </c>
      <c r="D18" s="5" t="s">
        <v>48</v>
      </c>
      <c r="E18" s="5" t="s">
        <v>59</v>
      </c>
      <c r="F18" s="5" t="s">
        <v>66</v>
      </c>
      <c r="G18" s="5">
        <v>69.3</v>
      </c>
      <c r="H18" s="5"/>
      <c r="I18" s="5">
        <v>41.58</v>
      </c>
      <c r="J18" s="5">
        <v>83.5</v>
      </c>
      <c r="K18" s="5">
        <f t="shared" si="2"/>
        <v>33.4</v>
      </c>
      <c r="L18" s="5">
        <f t="shared" si="3"/>
        <v>74.98</v>
      </c>
      <c r="M18" s="5">
        <f>RANK(L18,L$15:L$19)</f>
        <v>4</v>
      </c>
      <c r="N18" s="7"/>
    </row>
    <row r="19" spans="1:14">
      <c r="A19" s="5">
        <v>17</v>
      </c>
      <c r="B19" s="5" t="s">
        <v>67</v>
      </c>
      <c r="C19" s="6" t="s">
        <v>58</v>
      </c>
      <c r="D19" s="5" t="s">
        <v>48</v>
      </c>
      <c r="E19" s="5" t="s">
        <v>59</v>
      </c>
      <c r="F19" s="5" t="s">
        <v>68</v>
      </c>
      <c r="G19" s="5">
        <v>70.5</v>
      </c>
      <c r="H19" s="5"/>
      <c r="I19" s="5">
        <v>42.3</v>
      </c>
      <c r="J19" s="5">
        <v>80.3</v>
      </c>
      <c r="K19" s="5">
        <f t="shared" si="2"/>
        <v>32.12</v>
      </c>
      <c r="L19" s="5">
        <f t="shared" si="3"/>
        <v>74.42</v>
      </c>
      <c r="M19" s="5">
        <f>RANK(L19,L$15:L$19)</f>
        <v>5</v>
      </c>
      <c r="N19" s="7"/>
    </row>
    <row r="20" spans="1:14">
      <c r="A20" s="5">
        <v>18</v>
      </c>
      <c r="B20" s="5" t="s">
        <v>69</v>
      </c>
      <c r="C20" s="6" t="s">
        <v>70</v>
      </c>
      <c r="D20" s="5" t="s">
        <v>30</v>
      </c>
      <c r="E20" s="5" t="s">
        <v>71</v>
      </c>
      <c r="F20" s="5" t="s">
        <v>72</v>
      </c>
      <c r="G20" s="5">
        <v>65</v>
      </c>
      <c r="H20" s="5"/>
      <c r="I20" s="5">
        <v>39</v>
      </c>
      <c r="J20" s="5">
        <v>83</v>
      </c>
      <c r="K20" s="5">
        <f t="shared" ref="K20:K28" si="4">J20*0.4</f>
        <v>33.2</v>
      </c>
      <c r="L20" s="5">
        <f t="shared" si="1"/>
        <v>72.2</v>
      </c>
      <c r="M20" s="5">
        <f>RANK(L20,L$20:L$20)</f>
        <v>1</v>
      </c>
      <c r="N20" s="7"/>
    </row>
    <row r="21" spans="1:14">
      <c r="A21" s="5">
        <v>19</v>
      </c>
      <c r="B21" s="5" t="s">
        <v>73</v>
      </c>
      <c r="C21" s="6" t="s">
        <v>74</v>
      </c>
      <c r="D21" s="5" t="s">
        <v>75</v>
      </c>
      <c r="E21" s="5" t="s">
        <v>76</v>
      </c>
      <c r="F21" s="5" t="s">
        <v>77</v>
      </c>
      <c r="G21" s="5">
        <v>69.6</v>
      </c>
      <c r="H21" s="5"/>
      <c r="I21" s="5">
        <v>41.76</v>
      </c>
      <c r="J21" s="5">
        <v>79.1</v>
      </c>
      <c r="K21" s="5">
        <f t="shared" si="4"/>
        <v>31.64</v>
      </c>
      <c r="L21" s="5">
        <f t="shared" si="1"/>
        <v>73.4</v>
      </c>
      <c r="M21" s="5">
        <f>RANK(L21,L$21:L$21)</f>
        <v>1</v>
      </c>
      <c r="N21" s="7"/>
    </row>
    <row r="22" spans="1:14">
      <c r="A22" s="5">
        <v>20</v>
      </c>
      <c r="B22" s="5" t="s">
        <v>78</v>
      </c>
      <c r="C22" s="6" t="s">
        <v>79</v>
      </c>
      <c r="D22" s="5" t="s">
        <v>80</v>
      </c>
      <c r="E22" s="5" t="s">
        <v>81</v>
      </c>
      <c r="F22" s="5" t="s">
        <v>82</v>
      </c>
      <c r="G22" s="5">
        <v>66</v>
      </c>
      <c r="H22" s="5"/>
      <c r="I22" s="5">
        <v>39.6</v>
      </c>
      <c r="J22" s="5">
        <v>78.9</v>
      </c>
      <c r="K22" s="5">
        <f t="shared" si="4"/>
        <v>31.56</v>
      </c>
      <c r="L22" s="5">
        <f t="shared" si="1"/>
        <v>71.16</v>
      </c>
      <c r="M22" s="5">
        <f>RANK(L22,L$22:L$26)</f>
        <v>1</v>
      </c>
      <c r="N22" s="7"/>
    </row>
    <row r="23" spans="1:14">
      <c r="A23" s="5">
        <v>21</v>
      </c>
      <c r="B23" s="5" t="s">
        <v>83</v>
      </c>
      <c r="C23" s="6" t="s">
        <v>79</v>
      </c>
      <c r="D23" s="5" t="s">
        <v>80</v>
      </c>
      <c r="E23" s="5" t="s">
        <v>81</v>
      </c>
      <c r="F23" s="5" t="s">
        <v>84</v>
      </c>
      <c r="G23" s="5">
        <v>60.7</v>
      </c>
      <c r="H23" s="5"/>
      <c r="I23" s="5">
        <v>36.42</v>
      </c>
      <c r="J23" s="5">
        <v>80.8</v>
      </c>
      <c r="K23" s="5">
        <f t="shared" si="4"/>
        <v>32.32</v>
      </c>
      <c r="L23" s="5">
        <f t="shared" si="1"/>
        <v>68.74</v>
      </c>
      <c r="M23" s="5">
        <f>RANK(L23,L$22:L$26)</f>
        <v>2</v>
      </c>
      <c r="N23" s="7"/>
    </row>
    <row r="24" spans="1:14">
      <c r="A24" s="5">
        <v>22</v>
      </c>
      <c r="B24" s="5" t="s">
        <v>85</v>
      </c>
      <c r="C24" s="6" t="s">
        <v>79</v>
      </c>
      <c r="D24" s="5" t="s">
        <v>80</v>
      </c>
      <c r="E24" s="5" t="s">
        <v>81</v>
      </c>
      <c r="F24" s="5" t="s">
        <v>86</v>
      </c>
      <c r="G24" s="5">
        <v>58.5</v>
      </c>
      <c r="H24" s="5"/>
      <c r="I24" s="5">
        <v>35.1</v>
      </c>
      <c r="J24" s="5">
        <v>80.4</v>
      </c>
      <c r="K24" s="5">
        <f t="shared" si="4"/>
        <v>32.16</v>
      </c>
      <c r="L24" s="5">
        <f t="shared" si="1"/>
        <v>67.26</v>
      </c>
      <c r="M24" s="5">
        <f>RANK(L24,L$22:L$26)</f>
        <v>3</v>
      </c>
      <c r="N24" s="7"/>
    </row>
    <row r="25" spans="1:14">
      <c r="A25" s="5">
        <v>23</v>
      </c>
      <c r="B25" s="5" t="s">
        <v>87</v>
      </c>
      <c r="C25" s="6" t="s">
        <v>79</v>
      </c>
      <c r="D25" s="5" t="s">
        <v>80</v>
      </c>
      <c r="E25" s="5" t="s">
        <v>81</v>
      </c>
      <c r="F25" s="5" t="s">
        <v>88</v>
      </c>
      <c r="G25" s="5">
        <v>53.5</v>
      </c>
      <c r="H25" s="5"/>
      <c r="I25" s="5">
        <v>32.1</v>
      </c>
      <c r="J25" s="5">
        <v>83</v>
      </c>
      <c r="K25" s="5">
        <f t="shared" si="4"/>
        <v>33.2</v>
      </c>
      <c r="L25" s="5">
        <f t="shared" si="1"/>
        <v>65.3</v>
      </c>
      <c r="M25" s="5">
        <f>RANK(L25,L$22:L$26)</f>
        <v>4</v>
      </c>
      <c r="N25" s="7"/>
    </row>
    <row r="26" spans="1:14">
      <c r="A26" s="5">
        <v>24</v>
      </c>
      <c r="B26" s="5" t="s">
        <v>89</v>
      </c>
      <c r="C26" s="6" t="s">
        <v>79</v>
      </c>
      <c r="D26" s="5" t="s">
        <v>80</v>
      </c>
      <c r="E26" s="5" t="s">
        <v>81</v>
      </c>
      <c r="F26" s="5" t="s">
        <v>90</v>
      </c>
      <c r="G26" s="5">
        <v>55.8</v>
      </c>
      <c r="H26" s="5"/>
      <c r="I26" s="5">
        <v>33.48</v>
      </c>
      <c r="J26" s="5">
        <v>78.4</v>
      </c>
      <c r="K26" s="5">
        <f t="shared" si="4"/>
        <v>31.36</v>
      </c>
      <c r="L26" s="5">
        <f t="shared" si="1"/>
        <v>64.84</v>
      </c>
      <c r="M26" s="5">
        <f>RANK(L26,L$22:L$26)</f>
        <v>5</v>
      </c>
      <c r="N26" s="7"/>
    </row>
    <row r="27" spans="1:14">
      <c r="A27" s="5">
        <v>25</v>
      </c>
      <c r="B27" s="5" t="s">
        <v>91</v>
      </c>
      <c r="C27" s="6" t="s">
        <v>92</v>
      </c>
      <c r="D27" s="5" t="s">
        <v>93</v>
      </c>
      <c r="E27" s="5" t="s">
        <v>94</v>
      </c>
      <c r="F27" s="5" t="s">
        <v>95</v>
      </c>
      <c r="G27" s="5">
        <v>57.1</v>
      </c>
      <c r="H27" s="5"/>
      <c r="I27" s="5">
        <v>34.26</v>
      </c>
      <c r="J27" s="5">
        <v>82.36</v>
      </c>
      <c r="K27" s="5">
        <f t="shared" si="4"/>
        <v>32.944</v>
      </c>
      <c r="L27" s="5">
        <f t="shared" si="1"/>
        <v>67.204</v>
      </c>
      <c r="M27" s="5">
        <f>RANK(L27,L$27:L$27)</f>
        <v>1</v>
      </c>
      <c r="N27" s="7"/>
    </row>
    <row r="28" spans="1:14">
      <c r="A28" s="5">
        <v>26</v>
      </c>
      <c r="B28" s="5" t="s">
        <v>96</v>
      </c>
      <c r="C28" s="6" t="s">
        <v>97</v>
      </c>
      <c r="D28" s="5" t="s">
        <v>98</v>
      </c>
      <c r="E28" s="5" t="s">
        <v>99</v>
      </c>
      <c r="F28" s="5" t="s">
        <v>100</v>
      </c>
      <c r="G28" s="5"/>
      <c r="H28" s="5">
        <v>62</v>
      </c>
      <c r="I28" s="5">
        <v>37.2</v>
      </c>
      <c r="J28" s="5">
        <v>82.9</v>
      </c>
      <c r="K28" s="5">
        <f t="shared" si="4"/>
        <v>33.16</v>
      </c>
      <c r="L28" s="5">
        <f t="shared" si="1"/>
        <v>70.36</v>
      </c>
      <c r="M28" s="5">
        <f>RANK(L28,L$28:L$28)</f>
        <v>1</v>
      </c>
      <c r="N28" s="7"/>
    </row>
    <row r="29" spans="1:14">
      <c r="A29" s="5">
        <v>27</v>
      </c>
      <c r="B29" s="5" t="s">
        <v>101</v>
      </c>
      <c r="C29" s="6" t="s">
        <v>97</v>
      </c>
      <c r="D29" s="5" t="s">
        <v>102</v>
      </c>
      <c r="E29" s="5" t="s">
        <v>103</v>
      </c>
      <c r="F29" s="5" t="s">
        <v>104</v>
      </c>
      <c r="G29" s="5"/>
      <c r="H29" s="5">
        <v>60</v>
      </c>
      <c r="I29" s="5">
        <v>36</v>
      </c>
      <c r="J29" s="5">
        <v>82.2</v>
      </c>
      <c r="K29" s="5">
        <f t="shared" ref="K29:K31" si="5">J29*0.4</f>
        <v>32.88</v>
      </c>
      <c r="L29" s="5">
        <f t="shared" ref="L29:L31" si="6">I29+K29</f>
        <v>68.88</v>
      </c>
      <c r="M29" s="5">
        <f>RANK(L29,L$29:L$29)</f>
        <v>1</v>
      </c>
      <c r="N29" s="7"/>
    </row>
    <row r="30" spans="1:14">
      <c r="A30" s="5">
        <v>28</v>
      </c>
      <c r="B30" s="5" t="s">
        <v>105</v>
      </c>
      <c r="C30" s="6" t="s">
        <v>106</v>
      </c>
      <c r="D30" s="5" t="s">
        <v>98</v>
      </c>
      <c r="E30" s="5" t="s">
        <v>107</v>
      </c>
      <c r="F30" s="5" t="s">
        <v>108</v>
      </c>
      <c r="G30" s="5"/>
      <c r="H30" s="5">
        <v>64</v>
      </c>
      <c r="I30" s="5">
        <v>38.4</v>
      </c>
      <c r="J30" s="5">
        <v>79</v>
      </c>
      <c r="K30" s="5">
        <f t="shared" si="5"/>
        <v>31.6</v>
      </c>
      <c r="L30" s="5">
        <f t="shared" si="6"/>
        <v>70</v>
      </c>
      <c r="M30" s="5">
        <f>RANK(L30,L$30:L$30)</f>
        <v>1</v>
      </c>
      <c r="N30" s="7"/>
    </row>
    <row r="31" spans="1:14">
      <c r="A31" s="5">
        <v>29</v>
      </c>
      <c r="B31" s="5" t="s">
        <v>109</v>
      </c>
      <c r="C31" s="6" t="s">
        <v>110</v>
      </c>
      <c r="D31" s="5" t="s">
        <v>111</v>
      </c>
      <c r="E31" s="5" t="s">
        <v>112</v>
      </c>
      <c r="F31" s="5" t="s">
        <v>113</v>
      </c>
      <c r="G31" s="5"/>
      <c r="H31" s="5">
        <v>56</v>
      </c>
      <c r="I31" s="5">
        <v>33.6</v>
      </c>
      <c r="J31" s="5">
        <v>82.9</v>
      </c>
      <c r="K31" s="5">
        <f t="shared" si="5"/>
        <v>33.16</v>
      </c>
      <c r="L31" s="5">
        <f t="shared" si="6"/>
        <v>66.76</v>
      </c>
      <c r="M31" s="5">
        <f>RANK(L31,L$31:L$31)</f>
        <v>1</v>
      </c>
      <c r="N31" s="7"/>
    </row>
  </sheetData>
  <sortState ref="A66:Q74">
    <sortCondition ref="E66:E74"/>
    <sortCondition ref="L66:L74" descending="1"/>
  </sortState>
  <mergeCells count="1">
    <mergeCell ref="A1:M1"/>
  </mergeCells>
  <pageMargins left="0.354166666666667" right="0.118055555555556" top="0.409027777777778" bottom="0.629861111111111" header="0.5" footer="0.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2021-06-07T08:07:00Z</dcterms:created>
  <dcterms:modified xsi:type="dcterms:W3CDTF">2021-07-06T03:23:24Z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59C4865D6AA1494A865AD4592851DF7B</vt:lpwstr>
  </property>
</Properties>
</file>