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70" windowWidth="23250" windowHeight="11700"/>
  </bookViews>
  <sheets>
    <sheet name="Sheet1 (2)" sheetId="2" r:id="rId1"/>
  </sheets>
  <definedNames>
    <definedName name="_xlnm._FilterDatabase" localSheetId="0" hidden="1">'Sheet1 (2)'!$A$3:$N$39</definedName>
    <definedName name="_xlnm.Print_Titles" localSheetId="0">'Sheet1 (2)'!$A:$G</definedName>
  </definedNames>
  <calcPr calcId="144525"/>
</workbook>
</file>

<file path=xl/calcChain.xml><?xml version="1.0" encoding="utf-8"?>
<calcChain xmlns="http://schemas.openxmlformats.org/spreadsheetml/2006/main">
  <c r="O39" i="2" l="1"/>
  <c r="J39" i="2"/>
  <c r="L39" i="2" s="1"/>
  <c r="M39" i="2" s="1"/>
  <c r="I39" i="2"/>
  <c r="O38" i="2"/>
  <c r="I38" i="2"/>
  <c r="J38" i="2" s="1"/>
  <c r="L38" i="2" s="1"/>
  <c r="M38" i="2" s="1"/>
  <c r="O37" i="2"/>
  <c r="I37" i="2"/>
  <c r="J37" i="2" s="1"/>
  <c r="L37" i="2" s="1"/>
  <c r="M37" i="2" s="1"/>
  <c r="O36" i="2"/>
  <c r="I36" i="2"/>
  <c r="J36" i="2" s="1"/>
  <c r="L36" i="2" s="1"/>
  <c r="M36" i="2" s="1"/>
  <c r="O35" i="2"/>
  <c r="I35" i="2"/>
  <c r="J35" i="2" s="1"/>
  <c r="L35" i="2" s="1"/>
  <c r="M35" i="2" s="1"/>
  <c r="O34" i="2"/>
  <c r="I34" i="2"/>
  <c r="J34" i="2" s="1"/>
  <c r="L34" i="2" s="1"/>
  <c r="M34" i="2" s="1"/>
  <c r="O33" i="2"/>
  <c r="I33" i="2"/>
  <c r="J33" i="2" s="1"/>
  <c r="L33" i="2" s="1"/>
  <c r="M33" i="2" s="1"/>
  <c r="O32" i="2"/>
  <c r="I32" i="2"/>
  <c r="J32" i="2" s="1"/>
  <c r="L32" i="2" s="1"/>
  <c r="M32" i="2" s="1"/>
  <c r="O31" i="2"/>
  <c r="I31" i="2"/>
  <c r="J31" i="2" s="1"/>
  <c r="L31" i="2" s="1"/>
  <c r="M31" i="2" s="1"/>
  <c r="O29" i="2"/>
  <c r="I29" i="2"/>
  <c r="J29" i="2" s="1"/>
  <c r="L29" i="2" s="1"/>
  <c r="M29" i="2" s="1"/>
  <c r="O30" i="2"/>
  <c r="I30" i="2"/>
  <c r="J30" i="2" s="1"/>
  <c r="L30" i="2" s="1"/>
  <c r="M30" i="2" s="1"/>
  <c r="O28" i="2"/>
  <c r="I28" i="2"/>
  <c r="J28" i="2" s="1"/>
  <c r="L28" i="2" s="1"/>
  <c r="M28" i="2" s="1"/>
  <c r="O27" i="2"/>
  <c r="I27" i="2"/>
  <c r="J27" i="2" s="1"/>
  <c r="L27" i="2" s="1"/>
  <c r="M27" i="2" s="1"/>
  <c r="O26" i="2"/>
  <c r="I26" i="2"/>
  <c r="J26" i="2" s="1"/>
  <c r="L26" i="2" s="1"/>
  <c r="M26" i="2" s="1"/>
  <c r="O25" i="2"/>
  <c r="I25" i="2"/>
  <c r="J25" i="2" s="1"/>
  <c r="L25" i="2" s="1"/>
  <c r="M25" i="2" s="1"/>
  <c r="P25" i="2" s="1"/>
  <c r="O24" i="2"/>
  <c r="I24" i="2"/>
  <c r="J24" i="2" s="1"/>
  <c r="L24" i="2" s="1"/>
  <c r="M24" i="2" s="1"/>
  <c r="O23" i="2"/>
  <c r="J23" i="2"/>
  <c r="L23" i="2" s="1"/>
  <c r="M23" i="2" s="1"/>
  <c r="P23" i="2" s="1"/>
  <c r="I23" i="2"/>
  <c r="O22" i="2"/>
  <c r="I22" i="2"/>
  <c r="J22" i="2" s="1"/>
  <c r="L22" i="2" s="1"/>
  <c r="M22" i="2" s="1"/>
  <c r="O21" i="2"/>
  <c r="I21" i="2"/>
  <c r="J21" i="2" s="1"/>
  <c r="L21" i="2" s="1"/>
  <c r="M21" i="2" s="1"/>
  <c r="O20" i="2"/>
  <c r="I20" i="2"/>
  <c r="J20" i="2" s="1"/>
  <c r="L20" i="2" s="1"/>
  <c r="M20" i="2" s="1"/>
  <c r="P20" i="2" s="1"/>
  <c r="O19" i="2"/>
  <c r="I19" i="2"/>
  <c r="J19" i="2" s="1"/>
  <c r="L19" i="2" s="1"/>
  <c r="M19" i="2" s="1"/>
  <c r="O18" i="2"/>
  <c r="I18" i="2"/>
  <c r="J18" i="2" s="1"/>
  <c r="L18" i="2" s="1"/>
  <c r="M18" i="2" s="1"/>
  <c r="O17" i="2"/>
  <c r="I17" i="2"/>
  <c r="J17" i="2" s="1"/>
  <c r="L17" i="2" s="1"/>
  <c r="M17" i="2" s="1"/>
  <c r="O16" i="2"/>
  <c r="I16" i="2"/>
  <c r="J16" i="2" s="1"/>
  <c r="L16" i="2" s="1"/>
  <c r="M16" i="2" s="1"/>
  <c r="O15" i="2"/>
  <c r="I15" i="2"/>
  <c r="J15" i="2" s="1"/>
  <c r="L15" i="2" s="1"/>
  <c r="M15" i="2" s="1"/>
  <c r="P15" i="2" s="1"/>
  <c r="O14" i="2"/>
  <c r="I14" i="2"/>
  <c r="J14" i="2" s="1"/>
  <c r="L14" i="2" s="1"/>
  <c r="M14" i="2" s="1"/>
  <c r="I13" i="2"/>
  <c r="J13" i="2" s="1"/>
  <c r="L13" i="2" s="1"/>
  <c r="M13" i="2" s="1"/>
  <c r="O12" i="2"/>
  <c r="J12" i="2"/>
  <c r="L12" i="2" s="1"/>
  <c r="M12" i="2" s="1"/>
  <c r="I12" i="2"/>
  <c r="O11" i="2"/>
  <c r="I11" i="2"/>
  <c r="J11" i="2" s="1"/>
  <c r="L11" i="2" s="1"/>
  <c r="M11" i="2" s="1"/>
  <c r="O10" i="2"/>
  <c r="I10" i="2"/>
  <c r="J10" i="2" s="1"/>
  <c r="L10" i="2" s="1"/>
  <c r="M10" i="2" s="1"/>
  <c r="O9" i="2"/>
  <c r="I9" i="2"/>
  <c r="J9" i="2" s="1"/>
  <c r="L9" i="2" s="1"/>
  <c r="M9" i="2" s="1"/>
  <c r="O8" i="2"/>
  <c r="I8" i="2"/>
  <c r="J8" i="2" s="1"/>
  <c r="L8" i="2" s="1"/>
  <c r="M8" i="2" s="1"/>
  <c r="O7" i="2"/>
  <c r="I7" i="2"/>
  <c r="J7" i="2" s="1"/>
  <c r="L7" i="2" s="1"/>
  <c r="M7" i="2" s="1"/>
  <c r="O6" i="2"/>
  <c r="I6" i="2"/>
  <c r="J6" i="2" s="1"/>
  <c r="L6" i="2" s="1"/>
  <c r="M6" i="2" s="1"/>
  <c r="O5" i="2"/>
  <c r="I5" i="2"/>
  <c r="J5" i="2" s="1"/>
  <c r="L5" i="2" s="1"/>
  <c r="M5" i="2" s="1"/>
  <c r="O4" i="2"/>
  <c r="I4" i="2"/>
  <c r="J4" i="2" s="1"/>
  <c r="L4" i="2" s="1"/>
  <c r="M4" i="2" s="1"/>
  <c r="P9" i="2" l="1"/>
  <c r="P28" i="2"/>
  <c r="P31" i="2"/>
  <c r="P33" i="2"/>
  <c r="P12" i="2"/>
  <c r="P14" i="2"/>
  <c r="P36" i="2"/>
  <c r="P39" i="2"/>
  <c r="P17" i="2"/>
  <c r="P5" i="2"/>
  <c r="P7" i="2"/>
  <c r="P21" i="2"/>
  <c r="P26" i="2"/>
  <c r="P30" i="2"/>
  <c r="P34" i="2"/>
  <c r="P37" i="2"/>
  <c r="P8" i="2"/>
  <c r="P16" i="2"/>
  <c r="P19" i="2"/>
  <c r="P24" i="2"/>
  <c r="P27" i="2"/>
  <c r="P32" i="2"/>
  <c r="P35" i="2"/>
  <c r="P4" i="2"/>
  <c r="P6" i="2"/>
  <c r="P11" i="2"/>
  <c r="P22" i="2"/>
  <c r="P29" i="2"/>
  <c r="P38" i="2"/>
  <c r="P10" i="2"/>
  <c r="P18" i="2"/>
</calcChain>
</file>

<file path=xl/sharedStrings.xml><?xml version="1.0" encoding="utf-8"?>
<sst xmlns="http://schemas.openxmlformats.org/spreadsheetml/2006/main" count="200" uniqueCount="113">
  <si>
    <t>序号</t>
  </si>
  <si>
    <t>姓名</t>
  </si>
  <si>
    <t>准考证号</t>
  </si>
  <si>
    <t>招聘单位</t>
  </si>
  <si>
    <t>职位名称</t>
  </si>
  <si>
    <t>职位编号</t>
  </si>
  <si>
    <t>职业能力倾向测验</t>
  </si>
  <si>
    <t>医学基础知识</t>
  </si>
  <si>
    <t>高诗乐</t>
  </si>
  <si>
    <t>20210020128</t>
  </si>
  <si>
    <t>青神县妇幼保健计划生育服务中心</t>
  </si>
  <si>
    <t>技术人员</t>
  </si>
  <si>
    <t>210701005</t>
  </si>
  <si>
    <t>吴嫒</t>
  </si>
  <si>
    <t>20210020129</t>
  </si>
  <si>
    <t>何洁</t>
  </si>
  <si>
    <t>20210020124</t>
  </si>
  <si>
    <t>徐婵</t>
  </si>
  <si>
    <t>20210020512</t>
  </si>
  <si>
    <t>青神县高台镇卫生院</t>
  </si>
  <si>
    <t>210701013</t>
  </si>
  <si>
    <t>杨凡</t>
  </si>
  <si>
    <t>20210020430</t>
  </si>
  <si>
    <t>徐凤娇</t>
  </si>
  <si>
    <t>20210020515</t>
  </si>
  <si>
    <t>彭娇</t>
  </si>
  <si>
    <t>20210020613</t>
  </si>
  <si>
    <t>青神县汉阳镇中心卫生院</t>
  </si>
  <si>
    <t>210701014</t>
  </si>
  <si>
    <t>张书锐</t>
  </si>
  <si>
    <t>20210020614</t>
  </si>
  <si>
    <t>吴超艳</t>
  </si>
  <si>
    <t>20210020615</t>
  </si>
  <si>
    <t>文柳</t>
  </si>
  <si>
    <t>20210020701</t>
  </si>
  <si>
    <t>青神县罗波乡卫生院</t>
  </si>
  <si>
    <t>210701015</t>
  </si>
  <si>
    <t>吴羽</t>
  </si>
  <si>
    <t>20210020618</t>
  </si>
  <si>
    <t>刘燕萍</t>
  </si>
  <si>
    <t>20210020709</t>
  </si>
  <si>
    <t>钟芳</t>
  </si>
  <si>
    <t>20210020225</t>
  </si>
  <si>
    <t>青神县青竹街道南城卫生院</t>
  </si>
  <si>
    <t>210701009</t>
  </si>
  <si>
    <t>余霞</t>
  </si>
  <si>
    <t>20210020308</t>
  </si>
  <si>
    <t>祝小珊</t>
  </si>
  <si>
    <t>20210020311</t>
  </si>
  <si>
    <t>兰青</t>
  </si>
  <si>
    <t>20210020330</t>
  </si>
  <si>
    <t>210701010</t>
  </si>
  <si>
    <t>谭代轩</t>
  </si>
  <si>
    <t>20210020326</t>
  </si>
  <si>
    <t>涂杨</t>
  </si>
  <si>
    <t>20210020329</t>
  </si>
  <si>
    <t>郑丽娜</t>
  </si>
  <si>
    <t>20210020101</t>
  </si>
  <si>
    <t>青神县人民医院</t>
  </si>
  <si>
    <t>210701001</t>
  </si>
  <si>
    <t>李清</t>
  </si>
  <si>
    <t>20210020103</t>
  </si>
  <si>
    <t>田志容</t>
  </si>
  <si>
    <t>20210020105</t>
  </si>
  <si>
    <t>吴苗</t>
  </si>
  <si>
    <t>20210020106</t>
  </si>
  <si>
    <t>夏海</t>
  </si>
  <si>
    <t>20210020107</t>
  </si>
  <si>
    <t>王晞</t>
  </si>
  <si>
    <t>20210020104</t>
  </si>
  <si>
    <t>刘亮</t>
  </si>
  <si>
    <t>20210020113</t>
  </si>
  <si>
    <t>210701002</t>
  </si>
  <si>
    <t>严娅芬</t>
  </si>
  <si>
    <t>20210020112</t>
  </si>
  <si>
    <t>陈静</t>
  </si>
  <si>
    <t>20210020115</t>
  </si>
  <si>
    <t>刘阳</t>
  </si>
  <si>
    <t>20210020114</t>
  </si>
  <si>
    <t>王静</t>
  </si>
  <si>
    <t>20210020206</t>
  </si>
  <si>
    <t>青神县瑞峰镇中心卫生院</t>
  </si>
  <si>
    <t>210701008</t>
  </si>
  <si>
    <t>葛远会</t>
  </si>
  <si>
    <t>20210020205</t>
  </si>
  <si>
    <t>帅勇兵</t>
  </si>
  <si>
    <t>20210020203</t>
  </si>
  <si>
    <t>马国林</t>
  </si>
  <si>
    <t>20210020404</t>
  </si>
  <si>
    <t>青神县西龙镇中心卫生院</t>
  </si>
  <si>
    <t>210701012</t>
  </si>
  <si>
    <t>李恒岑</t>
  </si>
  <si>
    <t>20210020410</t>
  </si>
  <si>
    <t>赵芳芳</t>
  </si>
  <si>
    <t>20210020118</t>
  </si>
  <si>
    <t>青神县中医医院</t>
  </si>
  <si>
    <t>210701004</t>
  </si>
  <si>
    <t>余亮</t>
  </si>
  <si>
    <t>20210020121</t>
  </si>
  <si>
    <t>笔试卷面成绩</t>
    <phoneticPr fontId="2" type="noConversion"/>
  </si>
  <si>
    <t>笔试卷面折合成绩</t>
    <phoneticPr fontId="2" type="noConversion"/>
  </si>
  <si>
    <t>政策性
加分</t>
  </si>
  <si>
    <t>笔试总成绩</t>
    <phoneticPr fontId="2" type="noConversion"/>
  </si>
  <si>
    <t>曹瑞</t>
  </si>
  <si>
    <t>20210020407</t>
  </si>
  <si>
    <t>缺考</t>
    <phoneticPr fontId="2" type="noConversion"/>
  </si>
  <si>
    <t>附件</t>
    <phoneticPr fontId="2" type="noConversion"/>
  </si>
  <si>
    <t>笔试折合成绩</t>
    <phoneticPr fontId="2" type="noConversion"/>
  </si>
  <si>
    <t xml:space="preserve">面试成绩 </t>
    <phoneticPr fontId="2" type="noConversion"/>
  </si>
  <si>
    <t>面试折合成绩</t>
    <phoneticPr fontId="2" type="noConversion"/>
  </si>
  <si>
    <t>总成绩</t>
    <phoneticPr fontId="2" type="noConversion"/>
  </si>
  <si>
    <t>排名</t>
    <phoneticPr fontId="2" type="noConversion"/>
  </si>
  <si>
    <r>
      <t>2021</t>
    </r>
    <r>
      <rPr>
        <b/>
        <sz val="20"/>
        <rFont val="宋体"/>
        <family val="3"/>
        <charset val="134"/>
      </rPr>
      <t>年青神县事业单位公开考试招聘工作人员总成绩及排名（卫生类）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</si>
</sst>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7" x14ac:knownFonts="1">
    <font>
      <sz val="11"/>
      <color indexed="8"/>
      <name val="宋体"/>
      <family val="2"/>
      <scheme val="minor"/>
    </font>
    <font>
      <b/>
      <sz val="12"/>
      <name val="Calibri"/>
      <family val="2"/>
    </font>
    <font>
      <sz val="9"/>
      <name val="宋体"/>
      <family val="3"/>
      <charset val="134"/>
      <scheme val="minor"/>
    </font>
    <font>
      <b/>
      <sz val="20"/>
      <name val="宋体"/>
      <family val="3"/>
      <charset val="134"/>
    </font>
    <font>
      <b/>
      <sz val="20"/>
      <name val="Times New Roman"/>
      <family val="1"/>
    </font>
    <font>
      <sz val="14"/>
      <color indexed="8"/>
      <name val="黑体"/>
      <family val="3"/>
      <charset val="134"/>
    </font>
    <font>
      <sz val="11"/>
      <name val="宋体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0" xfId="0" applyFill="1">
      <alignment vertical="center"/>
    </xf>
    <xf numFmtId="0" fontId="6" fillId="0" borderId="0" xfId="0" applyFont="1">
      <alignment vertical="center"/>
    </xf>
    <xf numFmtId="0" fontId="6" fillId="0" borderId="2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176" fontId="1" fillId="0" borderId="2" xfId="0" applyNumberFormat="1" applyFont="1" applyBorder="1" applyAlignment="1">
      <alignment horizontal="center" vertical="center" wrapText="1"/>
    </xf>
    <xf numFmtId="176" fontId="0" fillId="0" borderId="2" xfId="0" applyNumberFormat="1" applyFill="1" applyBorder="1">
      <alignment vertical="center"/>
    </xf>
    <xf numFmtId="0" fontId="4" fillId="0" borderId="0" xfId="0" applyFont="1" applyAlignment="1">
      <alignment horizontal="center"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zoomScaleNormal="100" workbookViewId="0">
      <pane ySplit="3" topLeftCell="A4" activePane="bottomLeft" state="frozen"/>
      <selection pane="bottomLeft" activeCell="A4" sqref="A4"/>
    </sheetView>
  </sheetViews>
  <sheetFormatPr defaultColWidth="9" defaultRowHeight="13.5" x14ac:dyDescent="0.15"/>
  <cols>
    <col min="1" max="1" width="5.125" style="4" customWidth="1"/>
    <col min="2" max="2" width="9" style="4"/>
    <col min="3" max="3" width="12.75" style="4" bestFit="1" customWidth="1"/>
    <col min="4" max="4" width="31.75" style="4" bestFit="1" customWidth="1"/>
    <col min="5" max="5" width="10.875" style="4" customWidth="1"/>
    <col min="6" max="6" width="11.875" style="4" customWidth="1"/>
    <col min="7" max="7" width="10" style="4" customWidth="1"/>
    <col min="8" max="8" width="7.25" style="4" customWidth="1"/>
    <col min="9" max="9" width="9" style="4"/>
    <col min="10" max="10" width="10.125" style="5" customWidth="1"/>
    <col min="11" max="11" width="9" style="4"/>
    <col min="12" max="12" width="8.25" style="5" customWidth="1"/>
    <col min="13" max="13" width="9" style="5"/>
    <col min="14" max="14" width="9.625" style="12" customWidth="1"/>
    <col min="15" max="16" width="9" style="14"/>
    <col min="17" max="17" width="6.25" style="4" customWidth="1"/>
    <col min="18" max="16384" width="9" style="4"/>
  </cols>
  <sheetData>
    <row r="1" spans="1:17" ht="18.75" x14ac:dyDescent="0.15">
      <c r="A1" s="6" t="s">
        <v>106</v>
      </c>
    </row>
    <row r="2" spans="1:17" ht="37.5" customHeight="1" x14ac:dyDescent="0.15">
      <c r="A2" s="17" t="s">
        <v>112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7" ht="40.5" customHeight="1" x14ac:dyDescent="0.1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2" t="s">
        <v>7</v>
      </c>
      <c r="I3" s="2" t="s">
        <v>99</v>
      </c>
      <c r="J3" s="3" t="s">
        <v>100</v>
      </c>
      <c r="K3" s="3" t="s">
        <v>101</v>
      </c>
      <c r="L3" s="3" t="s">
        <v>102</v>
      </c>
      <c r="M3" s="3" t="s">
        <v>107</v>
      </c>
      <c r="N3" s="3" t="s">
        <v>108</v>
      </c>
      <c r="O3" s="15" t="s">
        <v>109</v>
      </c>
      <c r="P3" s="15" t="s">
        <v>110</v>
      </c>
      <c r="Q3" s="3" t="s">
        <v>111</v>
      </c>
    </row>
    <row r="4" spans="1:17" s="11" customFormat="1" x14ac:dyDescent="0.15">
      <c r="A4" s="7">
        <v>1</v>
      </c>
      <c r="B4" s="7" t="s">
        <v>56</v>
      </c>
      <c r="C4" s="7" t="s">
        <v>57</v>
      </c>
      <c r="D4" s="7" t="s">
        <v>58</v>
      </c>
      <c r="E4" s="7" t="s">
        <v>11</v>
      </c>
      <c r="F4" s="7" t="s">
        <v>59</v>
      </c>
      <c r="G4" s="8">
        <v>59.1</v>
      </c>
      <c r="H4" s="9">
        <v>54.9</v>
      </c>
      <c r="I4" s="10">
        <f>G4+H4</f>
        <v>114</v>
      </c>
      <c r="J4" s="9">
        <f>I4*0.5</f>
        <v>57</v>
      </c>
      <c r="K4" s="9"/>
      <c r="L4" s="9">
        <f>J4+K4</f>
        <v>57</v>
      </c>
      <c r="M4" s="10">
        <f t="shared" ref="M4:M6" si="0">L4*0.6</f>
        <v>34.199999999999996</v>
      </c>
      <c r="N4" s="13">
        <v>87.72</v>
      </c>
      <c r="O4" s="16">
        <f>N4*0.4</f>
        <v>35.088000000000001</v>
      </c>
      <c r="P4" s="16">
        <f>M4+O4</f>
        <v>69.287999999999997</v>
      </c>
      <c r="Q4" s="9">
        <v>1</v>
      </c>
    </row>
    <row r="5" spans="1:17" s="11" customFormat="1" x14ac:dyDescent="0.15">
      <c r="A5" s="7">
        <v>2</v>
      </c>
      <c r="B5" s="7" t="s">
        <v>60</v>
      </c>
      <c r="C5" s="7" t="s">
        <v>61</v>
      </c>
      <c r="D5" s="7" t="s">
        <v>58</v>
      </c>
      <c r="E5" s="7" t="s">
        <v>11</v>
      </c>
      <c r="F5" s="7" t="s">
        <v>59</v>
      </c>
      <c r="G5" s="8">
        <v>65</v>
      </c>
      <c r="H5" s="9">
        <v>39.200000000000003</v>
      </c>
      <c r="I5" s="10">
        <f t="shared" ref="I5:I33" si="1">G5+H5</f>
        <v>104.2</v>
      </c>
      <c r="J5" s="9">
        <f t="shared" ref="J5:J33" si="2">I5*0.5</f>
        <v>52.1</v>
      </c>
      <c r="K5" s="9"/>
      <c r="L5" s="9">
        <f t="shared" ref="L5:L33" si="3">J5+K5</f>
        <v>52.1</v>
      </c>
      <c r="M5" s="10">
        <f t="shared" si="0"/>
        <v>31.259999999999998</v>
      </c>
      <c r="N5" s="13">
        <v>89.26</v>
      </c>
      <c r="O5" s="16">
        <f t="shared" ref="O5:O39" si="4">N5*0.4</f>
        <v>35.704000000000001</v>
      </c>
      <c r="P5" s="16">
        <f t="shared" ref="P5:P39" si="5">M5+O5</f>
        <v>66.963999999999999</v>
      </c>
      <c r="Q5" s="9">
        <v>2</v>
      </c>
    </row>
    <row r="6" spans="1:17" s="11" customFormat="1" x14ac:dyDescent="0.15">
      <c r="A6" s="7">
        <v>3</v>
      </c>
      <c r="B6" s="7" t="s">
        <v>62</v>
      </c>
      <c r="C6" s="7" t="s">
        <v>63</v>
      </c>
      <c r="D6" s="7" t="s">
        <v>58</v>
      </c>
      <c r="E6" s="7" t="s">
        <v>11</v>
      </c>
      <c r="F6" s="7" t="s">
        <v>59</v>
      </c>
      <c r="G6" s="8">
        <v>47.7</v>
      </c>
      <c r="H6" s="9">
        <v>50.7</v>
      </c>
      <c r="I6" s="10">
        <f t="shared" si="1"/>
        <v>98.4</v>
      </c>
      <c r="J6" s="9">
        <f t="shared" si="2"/>
        <v>49.2</v>
      </c>
      <c r="K6" s="9"/>
      <c r="L6" s="9">
        <f t="shared" si="3"/>
        <v>49.2</v>
      </c>
      <c r="M6" s="10">
        <f t="shared" si="0"/>
        <v>29.52</v>
      </c>
      <c r="N6" s="13">
        <v>83.8</v>
      </c>
      <c r="O6" s="16">
        <f t="shared" si="4"/>
        <v>33.520000000000003</v>
      </c>
      <c r="P6" s="16">
        <f t="shared" si="5"/>
        <v>63.040000000000006</v>
      </c>
      <c r="Q6" s="9">
        <v>3</v>
      </c>
    </row>
    <row r="7" spans="1:17" s="11" customFormat="1" x14ac:dyDescent="0.15">
      <c r="A7" s="7">
        <v>4</v>
      </c>
      <c r="B7" s="7" t="s">
        <v>64</v>
      </c>
      <c r="C7" s="7" t="s">
        <v>65</v>
      </c>
      <c r="D7" s="7" t="s">
        <v>58</v>
      </c>
      <c r="E7" s="7" t="s">
        <v>11</v>
      </c>
      <c r="F7" s="7" t="s">
        <v>59</v>
      </c>
      <c r="G7" s="8">
        <v>51.8</v>
      </c>
      <c r="H7" s="9">
        <v>42.8</v>
      </c>
      <c r="I7" s="10">
        <f t="shared" si="1"/>
        <v>94.6</v>
      </c>
      <c r="J7" s="9">
        <f t="shared" si="2"/>
        <v>47.3</v>
      </c>
      <c r="K7" s="9"/>
      <c r="L7" s="9">
        <f t="shared" si="3"/>
        <v>47.3</v>
      </c>
      <c r="M7" s="10">
        <f>L7*0.6</f>
        <v>28.38</v>
      </c>
      <c r="N7" s="13">
        <v>85.98</v>
      </c>
      <c r="O7" s="16">
        <f t="shared" si="4"/>
        <v>34.392000000000003</v>
      </c>
      <c r="P7" s="16">
        <f t="shared" si="5"/>
        <v>62.772000000000006</v>
      </c>
      <c r="Q7" s="9">
        <v>4</v>
      </c>
    </row>
    <row r="8" spans="1:17" s="11" customFormat="1" x14ac:dyDescent="0.15">
      <c r="A8" s="7">
        <v>5</v>
      </c>
      <c r="B8" s="7" t="s">
        <v>66</v>
      </c>
      <c r="C8" s="7" t="s">
        <v>67</v>
      </c>
      <c r="D8" s="7" t="s">
        <v>58</v>
      </c>
      <c r="E8" s="7" t="s">
        <v>11</v>
      </c>
      <c r="F8" s="7" t="s">
        <v>59</v>
      </c>
      <c r="G8" s="8">
        <v>38.700000000000003</v>
      </c>
      <c r="H8" s="9">
        <v>55.6</v>
      </c>
      <c r="I8" s="10">
        <f t="shared" si="1"/>
        <v>94.300000000000011</v>
      </c>
      <c r="J8" s="9">
        <f t="shared" si="2"/>
        <v>47.150000000000006</v>
      </c>
      <c r="K8" s="9"/>
      <c r="L8" s="9">
        <f t="shared" si="3"/>
        <v>47.150000000000006</v>
      </c>
      <c r="M8" s="10">
        <f t="shared" ref="M8:M33" si="6">L8*0.6</f>
        <v>28.290000000000003</v>
      </c>
      <c r="N8" s="13">
        <v>85.78</v>
      </c>
      <c r="O8" s="16">
        <f t="shared" si="4"/>
        <v>34.312000000000005</v>
      </c>
      <c r="P8" s="16">
        <f t="shared" si="5"/>
        <v>62.602000000000004</v>
      </c>
      <c r="Q8" s="9">
        <v>5</v>
      </c>
    </row>
    <row r="9" spans="1:17" s="11" customFormat="1" x14ac:dyDescent="0.15">
      <c r="A9" s="7">
        <v>6</v>
      </c>
      <c r="B9" s="7" t="s">
        <v>68</v>
      </c>
      <c r="C9" s="7" t="s">
        <v>69</v>
      </c>
      <c r="D9" s="7" t="s">
        <v>58</v>
      </c>
      <c r="E9" s="7" t="s">
        <v>11</v>
      </c>
      <c r="F9" s="7" t="s">
        <v>59</v>
      </c>
      <c r="G9" s="8">
        <v>41</v>
      </c>
      <c r="H9" s="9">
        <v>52.8</v>
      </c>
      <c r="I9" s="10">
        <f t="shared" si="1"/>
        <v>93.8</v>
      </c>
      <c r="J9" s="9">
        <f t="shared" si="2"/>
        <v>46.9</v>
      </c>
      <c r="K9" s="9"/>
      <c r="L9" s="9">
        <f t="shared" si="3"/>
        <v>46.9</v>
      </c>
      <c r="M9" s="10">
        <f t="shared" si="6"/>
        <v>28.139999999999997</v>
      </c>
      <c r="N9" s="13">
        <v>84.64</v>
      </c>
      <c r="O9" s="16">
        <f t="shared" si="4"/>
        <v>33.856000000000002</v>
      </c>
      <c r="P9" s="16">
        <f t="shared" si="5"/>
        <v>61.995999999999995</v>
      </c>
      <c r="Q9" s="9">
        <v>6</v>
      </c>
    </row>
    <row r="10" spans="1:17" s="11" customFormat="1" x14ac:dyDescent="0.15">
      <c r="A10" s="7">
        <v>7</v>
      </c>
      <c r="B10" s="7" t="s">
        <v>73</v>
      </c>
      <c r="C10" s="7" t="s">
        <v>74</v>
      </c>
      <c r="D10" s="7" t="s">
        <v>58</v>
      </c>
      <c r="E10" s="7" t="s">
        <v>11</v>
      </c>
      <c r="F10" s="7" t="s">
        <v>72</v>
      </c>
      <c r="G10" s="8">
        <v>52.6</v>
      </c>
      <c r="H10" s="9">
        <v>57.9</v>
      </c>
      <c r="I10" s="10">
        <f>G10+H10</f>
        <v>110.5</v>
      </c>
      <c r="J10" s="9">
        <f>I10*0.5</f>
        <v>55.25</v>
      </c>
      <c r="K10" s="9"/>
      <c r="L10" s="9">
        <f>J10+K10</f>
        <v>55.25</v>
      </c>
      <c r="M10" s="10">
        <f>L10*0.6</f>
        <v>33.15</v>
      </c>
      <c r="N10" s="13">
        <v>85.88</v>
      </c>
      <c r="O10" s="16">
        <f>N10*0.4</f>
        <v>34.351999999999997</v>
      </c>
      <c r="P10" s="16">
        <f>M10+O10</f>
        <v>67.501999999999995</v>
      </c>
      <c r="Q10" s="9">
        <v>1</v>
      </c>
    </row>
    <row r="11" spans="1:17" s="11" customFormat="1" x14ac:dyDescent="0.15">
      <c r="A11" s="7">
        <v>8</v>
      </c>
      <c r="B11" s="7" t="s">
        <v>75</v>
      </c>
      <c r="C11" s="7" t="s">
        <v>76</v>
      </c>
      <c r="D11" s="7" t="s">
        <v>58</v>
      </c>
      <c r="E11" s="7" t="s">
        <v>11</v>
      </c>
      <c r="F11" s="7" t="s">
        <v>72</v>
      </c>
      <c r="G11" s="8">
        <v>48.6</v>
      </c>
      <c r="H11" s="9">
        <v>58.3</v>
      </c>
      <c r="I11" s="10">
        <f>G11+H11</f>
        <v>106.9</v>
      </c>
      <c r="J11" s="9">
        <f>I11*0.5</f>
        <v>53.45</v>
      </c>
      <c r="K11" s="9"/>
      <c r="L11" s="9">
        <f>J11+K11</f>
        <v>53.45</v>
      </c>
      <c r="M11" s="10">
        <f>L11*0.6</f>
        <v>32.07</v>
      </c>
      <c r="N11" s="13">
        <v>86.36</v>
      </c>
      <c r="O11" s="16">
        <f>N11*0.4</f>
        <v>34.544000000000004</v>
      </c>
      <c r="P11" s="16">
        <f>M11+O11</f>
        <v>66.614000000000004</v>
      </c>
      <c r="Q11" s="9">
        <v>2</v>
      </c>
    </row>
    <row r="12" spans="1:17" s="11" customFormat="1" x14ac:dyDescent="0.15">
      <c r="A12" s="7">
        <v>9</v>
      </c>
      <c r="B12" s="7" t="s">
        <v>77</v>
      </c>
      <c r="C12" s="7" t="s">
        <v>78</v>
      </c>
      <c r="D12" s="7" t="s">
        <v>58</v>
      </c>
      <c r="E12" s="7" t="s">
        <v>11</v>
      </c>
      <c r="F12" s="7" t="s">
        <v>72</v>
      </c>
      <c r="G12" s="8">
        <v>44.5</v>
      </c>
      <c r="H12" s="9">
        <v>56</v>
      </c>
      <c r="I12" s="10">
        <f>G12+H12</f>
        <v>100.5</v>
      </c>
      <c r="J12" s="9">
        <f>I12*0.5</f>
        <v>50.25</v>
      </c>
      <c r="K12" s="9"/>
      <c r="L12" s="9">
        <f>J12+K12</f>
        <v>50.25</v>
      </c>
      <c r="M12" s="10">
        <f>L12*0.6</f>
        <v>30.15</v>
      </c>
      <c r="N12" s="13">
        <v>85.4</v>
      </c>
      <c r="O12" s="16">
        <f>N12*0.4</f>
        <v>34.160000000000004</v>
      </c>
      <c r="P12" s="16">
        <f>M12+O12</f>
        <v>64.31</v>
      </c>
      <c r="Q12" s="9">
        <v>3</v>
      </c>
    </row>
    <row r="13" spans="1:17" s="11" customFormat="1" x14ac:dyDescent="0.15">
      <c r="A13" s="7">
        <v>10</v>
      </c>
      <c r="B13" s="7" t="s">
        <v>70</v>
      </c>
      <c r="C13" s="7" t="s">
        <v>71</v>
      </c>
      <c r="D13" s="7" t="s">
        <v>58</v>
      </c>
      <c r="E13" s="7" t="s">
        <v>11</v>
      </c>
      <c r="F13" s="7" t="s">
        <v>72</v>
      </c>
      <c r="G13" s="8">
        <v>49.5</v>
      </c>
      <c r="H13" s="9">
        <v>64</v>
      </c>
      <c r="I13" s="10">
        <f t="shared" si="1"/>
        <v>113.5</v>
      </c>
      <c r="J13" s="9">
        <f t="shared" si="2"/>
        <v>56.75</v>
      </c>
      <c r="K13" s="9"/>
      <c r="L13" s="9">
        <f t="shared" si="3"/>
        <v>56.75</v>
      </c>
      <c r="M13" s="10">
        <f t="shared" si="6"/>
        <v>34.049999999999997</v>
      </c>
      <c r="N13" s="13" t="s">
        <v>105</v>
      </c>
      <c r="O13" s="16"/>
      <c r="P13" s="16"/>
      <c r="Q13" s="9"/>
    </row>
    <row r="14" spans="1:17" s="11" customFormat="1" x14ac:dyDescent="0.15">
      <c r="A14" s="7">
        <v>11</v>
      </c>
      <c r="B14" s="7" t="s">
        <v>93</v>
      </c>
      <c r="C14" s="7" t="s">
        <v>94</v>
      </c>
      <c r="D14" s="7" t="s">
        <v>95</v>
      </c>
      <c r="E14" s="7" t="s">
        <v>11</v>
      </c>
      <c r="F14" s="7" t="s">
        <v>96</v>
      </c>
      <c r="G14" s="8">
        <v>42.1</v>
      </c>
      <c r="H14" s="9">
        <v>56.7</v>
      </c>
      <c r="I14" s="10">
        <f t="shared" si="1"/>
        <v>98.800000000000011</v>
      </c>
      <c r="J14" s="9">
        <f t="shared" si="2"/>
        <v>49.400000000000006</v>
      </c>
      <c r="K14" s="9"/>
      <c r="L14" s="9">
        <f t="shared" si="3"/>
        <v>49.400000000000006</v>
      </c>
      <c r="M14" s="10">
        <f t="shared" si="6"/>
        <v>29.64</v>
      </c>
      <c r="N14" s="13">
        <v>81.62</v>
      </c>
      <c r="O14" s="16">
        <f t="shared" si="4"/>
        <v>32.648000000000003</v>
      </c>
      <c r="P14" s="16">
        <f t="shared" si="5"/>
        <v>62.288000000000004</v>
      </c>
      <c r="Q14" s="9">
        <v>1</v>
      </c>
    </row>
    <row r="15" spans="1:17" s="11" customFormat="1" x14ac:dyDescent="0.15">
      <c r="A15" s="7">
        <v>12</v>
      </c>
      <c r="B15" s="7" t="s">
        <v>97</v>
      </c>
      <c r="C15" s="7" t="s">
        <v>98</v>
      </c>
      <c r="D15" s="7" t="s">
        <v>95</v>
      </c>
      <c r="E15" s="7" t="s">
        <v>11</v>
      </c>
      <c r="F15" s="7" t="s">
        <v>96</v>
      </c>
      <c r="G15" s="8">
        <v>40</v>
      </c>
      <c r="H15" s="9">
        <v>49.5</v>
      </c>
      <c r="I15" s="10">
        <f t="shared" si="1"/>
        <v>89.5</v>
      </c>
      <c r="J15" s="9">
        <f t="shared" si="2"/>
        <v>44.75</v>
      </c>
      <c r="K15" s="9"/>
      <c r="L15" s="9">
        <f t="shared" si="3"/>
        <v>44.75</v>
      </c>
      <c r="M15" s="10">
        <f t="shared" si="6"/>
        <v>26.849999999999998</v>
      </c>
      <c r="N15" s="13">
        <v>85.64</v>
      </c>
      <c r="O15" s="16">
        <f t="shared" si="4"/>
        <v>34.256</v>
      </c>
      <c r="P15" s="16">
        <f t="shared" si="5"/>
        <v>61.105999999999995</v>
      </c>
      <c r="Q15" s="9">
        <v>2</v>
      </c>
    </row>
    <row r="16" spans="1:17" s="11" customFormat="1" x14ac:dyDescent="0.15">
      <c r="A16" s="7">
        <v>13</v>
      </c>
      <c r="B16" s="7" t="s">
        <v>8</v>
      </c>
      <c r="C16" s="7" t="s">
        <v>9</v>
      </c>
      <c r="D16" s="7" t="s">
        <v>10</v>
      </c>
      <c r="E16" s="7" t="s">
        <v>11</v>
      </c>
      <c r="F16" s="7" t="s">
        <v>12</v>
      </c>
      <c r="G16" s="8">
        <v>62.2</v>
      </c>
      <c r="H16" s="9">
        <v>57.2</v>
      </c>
      <c r="I16" s="10">
        <f t="shared" si="1"/>
        <v>119.4</v>
      </c>
      <c r="J16" s="9">
        <f t="shared" si="2"/>
        <v>59.7</v>
      </c>
      <c r="K16" s="9"/>
      <c r="L16" s="9">
        <f t="shared" si="3"/>
        <v>59.7</v>
      </c>
      <c r="M16" s="10">
        <f t="shared" si="6"/>
        <v>35.82</v>
      </c>
      <c r="N16" s="13">
        <v>85.28</v>
      </c>
      <c r="O16" s="16">
        <f t="shared" si="4"/>
        <v>34.112000000000002</v>
      </c>
      <c r="P16" s="16">
        <f t="shared" si="5"/>
        <v>69.932000000000002</v>
      </c>
      <c r="Q16" s="9">
        <v>1</v>
      </c>
    </row>
    <row r="17" spans="1:17" s="11" customFormat="1" x14ac:dyDescent="0.15">
      <c r="A17" s="7">
        <v>14</v>
      </c>
      <c r="B17" s="7" t="s">
        <v>13</v>
      </c>
      <c r="C17" s="7" t="s">
        <v>14</v>
      </c>
      <c r="D17" s="7" t="s">
        <v>10</v>
      </c>
      <c r="E17" s="7" t="s">
        <v>11</v>
      </c>
      <c r="F17" s="7" t="s">
        <v>12</v>
      </c>
      <c r="G17" s="8">
        <v>50.1</v>
      </c>
      <c r="H17" s="9">
        <v>58.3</v>
      </c>
      <c r="I17" s="10">
        <f t="shared" si="1"/>
        <v>108.4</v>
      </c>
      <c r="J17" s="9">
        <f t="shared" si="2"/>
        <v>54.2</v>
      </c>
      <c r="K17" s="9"/>
      <c r="L17" s="9">
        <f t="shared" si="3"/>
        <v>54.2</v>
      </c>
      <c r="M17" s="10">
        <f t="shared" si="6"/>
        <v>32.520000000000003</v>
      </c>
      <c r="N17" s="13">
        <v>86.72</v>
      </c>
      <c r="O17" s="16">
        <f t="shared" si="4"/>
        <v>34.688000000000002</v>
      </c>
      <c r="P17" s="16">
        <f t="shared" si="5"/>
        <v>67.207999999999998</v>
      </c>
      <c r="Q17" s="9">
        <v>2</v>
      </c>
    </row>
    <row r="18" spans="1:17" s="11" customFormat="1" x14ac:dyDescent="0.15">
      <c r="A18" s="7">
        <v>15</v>
      </c>
      <c r="B18" s="7" t="s">
        <v>15</v>
      </c>
      <c r="C18" s="7" t="s">
        <v>16</v>
      </c>
      <c r="D18" s="7" t="s">
        <v>10</v>
      </c>
      <c r="E18" s="7" t="s">
        <v>11</v>
      </c>
      <c r="F18" s="7" t="s">
        <v>12</v>
      </c>
      <c r="G18" s="8">
        <v>44.5</v>
      </c>
      <c r="H18" s="9">
        <v>44.3</v>
      </c>
      <c r="I18" s="10">
        <f t="shared" si="1"/>
        <v>88.8</v>
      </c>
      <c r="J18" s="9">
        <f t="shared" si="2"/>
        <v>44.4</v>
      </c>
      <c r="K18" s="9"/>
      <c r="L18" s="9">
        <f t="shared" si="3"/>
        <v>44.4</v>
      </c>
      <c r="M18" s="10">
        <f t="shared" si="6"/>
        <v>26.639999999999997</v>
      </c>
      <c r="N18" s="13">
        <v>84.08</v>
      </c>
      <c r="O18" s="16">
        <f t="shared" si="4"/>
        <v>33.631999999999998</v>
      </c>
      <c r="P18" s="16">
        <f t="shared" si="5"/>
        <v>60.271999999999991</v>
      </c>
      <c r="Q18" s="9">
        <v>3</v>
      </c>
    </row>
    <row r="19" spans="1:17" s="11" customFormat="1" x14ac:dyDescent="0.15">
      <c r="A19" s="7">
        <v>16</v>
      </c>
      <c r="B19" s="7" t="s">
        <v>79</v>
      </c>
      <c r="C19" s="7" t="s">
        <v>80</v>
      </c>
      <c r="D19" s="7" t="s">
        <v>81</v>
      </c>
      <c r="E19" s="7" t="s">
        <v>11</v>
      </c>
      <c r="F19" s="7" t="s">
        <v>82</v>
      </c>
      <c r="G19" s="8">
        <v>53.8</v>
      </c>
      <c r="H19" s="9">
        <v>52</v>
      </c>
      <c r="I19" s="10">
        <f t="shared" si="1"/>
        <v>105.8</v>
      </c>
      <c r="J19" s="9">
        <f t="shared" si="2"/>
        <v>52.9</v>
      </c>
      <c r="K19" s="9"/>
      <c r="L19" s="9">
        <f t="shared" si="3"/>
        <v>52.9</v>
      </c>
      <c r="M19" s="10">
        <f t="shared" si="6"/>
        <v>31.74</v>
      </c>
      <c r="N19" s="13">
        <v>84.58</v>
      </c>
      <c r="O19" s="16">
        <f t="shared" si="4"/>
        <v>33.832000000000001</v>
      </c>
      <c r="P19" s="16">
        <f t="shared" si="5"/>
        <v>65.572000000000003</v>
      </c>
      <c r="Q19" s="9">
        <v>1</v>
      </c>
    </row>
    <row r="20" spans="1:17" s="11" customFormat="1" x14ac:dyDescent="0.15">
      <c r="A20" s="7">
        <v>17</v>
      </c>
      <c r="B20" s="7" t="s">
        <v>83</v>
      </c>
      <c r="C20" s="7" t="s">
        <v>84</v>
      </c>
      <c r="D20" s="7" t="s">
        <v>81</v>
      </c>
      <c r="E20" s="7" t="s">
        <v>11</v>
      </c>
      <c r="F20" s="7" t="s">
        <v>82</v>
      </c>
      <c r="G20" s="8">
        <v>51.1</v>
      </c>
      <c r="H20" s="9">
        <v>48.6</v>
      </c>
      <c r="I20" s="10">
        <f t="shared" si="1"/>
        <v>99.7</v>
      </c>
      <c r="J20" s="9">
        <f t="shared" si="2"/>
        <v>49.85</v>
      </c>
      <c r="K20" s="9"/>
      <c r="L20" s="9">
        <f t="shared" si="3"/>
        <v>49.85</v>
      </c>
      <c r="M20" s="10">
        <f t="shared" si="6"/>
        <v>29.91</v>
      </c>
      <c r="N20" s="13">
        <v>83.8</v>
      </c>
      <c r="O20" s="16">
        <f t="shared" si="4"/>
        <v>33.520000000000003</v>
      </c>
      <c r="P20" s="16">
        <f t="shared" si="5"/>
        <v>63.430000000000007</v>
      </c>
      <c r="Q20" s="9">
        <v>2</v>
      </c>
    </row>
    <row r="21" spans="1:17" s="11" customFormat="1" x14ac:dyDescent="0.15">
      <c r="A21" s="7">
        <v>18</v>
      </c>
      <c r="B21" s="7" t="s">
        <v>85</v>
      </c>
      <c r="C21" s="7" t="s">
        <v>86</v>
      </c>
      <c r="D21" s="7" t="s">
        <v>81</v>
      </c>
      <c r="E21" s="7" t="s">
        <v>11</v>
      </c>
      <c r="F21" s="7" t="s">
        <v>82</v>
      </c>
      <c r="G21" s="8">
        <v>49.6</v>
      </c>
      <c r="H21" s="9">
        <v>41.7</v>
      </c>
      <c r="I21" s="10">
        <f t="shared" si="1"/>
        <v>91.300000000000011</v>
      </c>
      <c r="J21" s="9">
        <f t="shared" si="2"/>
        <v>45.650000000000006</v>
      </c>
      <c r="K21" s="9"/>
      <c r="L21" s="9">
        <f t="shared" si="3"/>
        <v>45.650000000000006</v>
      </c>
      <c r="M21" s="10">
        <f t="shared" si="6"/>
        <v>27.390000000000004</v>
      </c>
      <c r="N21" s="13">
        <v>85.1</v>
      </c>
      <c r="O21" s="16">
        <f t="shared" si="4"/>
        <v>34.04</v>
      </c>
      <c r="P21" s="16">
        <f t="shared" si="5"/>
        <v>61.430000000000007</v>
      </c>
      <c r="Q21" s="9">
        <v>3</v>
      </c>
    </row>
    <row r="22" spans="1:17" s="11" customFormat="1" x14ac:dyDescent="0.15">
      <c r="A22" s="7">
        <v>19</v>
      </c>
      <c r="B22" s="7" t="s">
        <v>45</v>
      </c>
      <c r="C22" s="7" t="s">
        <v>46</v>
      </c>
      <c r="D22" s="7" t="s">
        <v>43</v>
      </c>
      <c r="E22" s="7" t="s">
        <v>11</v>
      </c>
      <c r="F22" s="7" t="s">
        <v>44</v>
      </c>
      <c r="G22" s="8">
        <v>51.9</v>
      </c>
      <c r="H22" s="9">
        <v>57</v>
      </c>
      <c r="I22" s="10">
        <f>G22+H22</f>
        <v>108.9</v>
      </c>
      <c r="J22" s="9">
        <f>I22*0.5</f>
        <v>54.45</v>
      </c>
      <c r="K22" s="9"/>
      <c r="L22" s="9">
        <f>J22+K22</f>
        <v>54.45</v>
      </c>
      <c r="M22" s="10">
        <f>L22*0.6</f>
        <v>32.67</v>
      </c>
      <c r="N22" s="13">
        <v>88.32</v>
      </c>
      <c r="O22" s="16">
        <f>N22*0.4</f>
        <v>35.327999999999996</v>
      </c>
      <c r="P22" s="16">
        <f>M22+O22</f>
        <v>67.99799999999999</v>
      </c>
      <c r="Q22" s="9">
        <v>1</v>
      </c>
    </row>
    <row r="23" spans="1:17" s="11" customFormat="1" x14ac:dyDescent="0.15">
      <c r="A23" s="7">
        <v>20</v>
      </c>
      <c r="B23" s="7" t="s">
        <v>47</v>
      </c>
      <c r="C23" s="7" t="s">
        <v>48</v>
      </c>
      <c r="D23" s="7" t="s">
        <v>43</v>
      </c>
      <c r="E23" s="7" t="s">
        <v>11</v>
      </c>
      <c r="F23" s="7" t="s">
        <v>44</v>
      </c>
      <c r="G23" s="8">
        <v>61.9</v>
      </c>
      <c r="H23" s="9">
        <v>45.4</v>
      </c>
      <c r="I23" s="10">
        <f>G23+H23</f>
        <v>107.3</v>
      </c>
      <c r="J23" s="9">
        <f>I23*0.5</f>
        <v>53.65</v>
      </c>
      <c r="K23" s="9"/>
      <c r="L23" s="9">
        <f>J23+K23</f>
        <v>53.65</v>
      </c>
      <c r="M23" s="10">
        <f>L23*0.6</f>
        <v>32.19</v>
      </c>
      <c r="N23" s="13">
        <v>87.2</v>
      </c>
      <c r="O23" s="16">
        <f>N23*0.4</f>
        <v>34.880000000000003</v>
      </c>
      <c r="P23" s="16">
        <f>M23+O23</f>
        <v>67.069999999999993</v>
      </c>
      <c r="Q23" s="9">
        <v>2</v>
      </c>
    </row>
    <row r="24" spans="1:17" s="11" customFormat="1" x14ac:dyDescent="0.15">
      <c r="A24" s="7">
        <v>21</v>
      </c>
      <c r="B24" s="7" t="s">
        <v>41</v>
      </c>
      <c r="C24" s="7" t="s">
        <v>42</v>
      </c>
      <c r="D24" s="7" t="s">
        <v>43</v>
      </c>
      <c r="E24" s="7" t="s">
        <v>11</v>
      </c>
      <c r="F24" s="7" t="s">
        <v>44</v>
      </c>
      <c r="G24" s="8">
        <v>53.2</v>
      </c>
      <c r="H24" s="9">
        <v>57.7</v>
      </c>
      <c r="I24" s="10">
        <f t="shared" si="1"/>
        <v>110.9</v>
      </c>
      <c r="J24" s="9">
        <f t="shared" si="2"/>
        <v>55.45</v>
      </c>
      <c r="K24" s="9"/>
      <c r="L24" s="9">
        <f t="shared" si="3"/>
        <v>55.45</v>
      </c>
      <c r="M24" s="10">
        <f t="shared" si="6"/>
        <v>33.270000000000003</v>
      </c>
      <c r="N24" s="13">
        <v>80.92</v>
      </c>
      <c r="O24" s="16">
        <f t="shared" si="4"/>
        <v>32.368000000000002</v>
      </c>
      <c r="P24" s="16">
        <f t="shared" si="5"/>
        <v>65.638000000000005</v>
      </c>
      <c r="Q24" s="9">
        <v>3</v>
      </c>
    </row>
    <row r="25" spans="1:17" s="11" customFormat="1" x14ac:dyDescent="0.15">
      <c r="A25" s="7">
        <v>22</v>
      </c>
      <c r="B25" s="7" t="s">
        <v>49</v>
      </c>
      <c r="C25" s="7" t="s">
        <v>50</v>
      </c>
      <c r="D25" s="7" t="s">
        <v>43</v>
      </c>
      <c r="E25" s="7" t="s">
        <v>11</v>
      </c>
      <c r="F25" s="7" t="s">
        <v>51</v>
      </c>
      <c r="G25" s="8">
        <v>49.6</v>
      </c>
      <c r="H25" s="9">
        <v>53.1</v>
      </c>
      <c r="I25" s="10">
        <f t="shared" si="1"/>
        <v>102.7</v>
      </c>
      <c r="J25" s="9">
        <f t="shared" si="2"/>
        <v>51.35</v>
      </c>
      <c r="K25" s="9"/>
      <c r="L25" s="9">
        <f t="shared" si="3"/>
        <v>51.35</v>
      </c>
      <c r="M25" s="10">
        <f t="shared" si="6"/>
        <v>30.81</v>
      </c>
      <c r="N25" s="13">
        <v>86.24</v>
      </c>
      <c r="O25" s="16">
        <f t="shared" si="4"/>
        <v>34.496000000000002</v>
      </c>
      <c r="P25" s="16">
        <f t="shared" si="5"/>
        <v>65.305999999999997</v>
      </c>
      <c r="Q25" s="9">
        <v>1</v>
      </c>
    </row>
    <row r="26" spans="1:17" s="11" customFormat="1" x14ac:dyDescent="0.15">
      <c r="A26" s="7">
        <v>23</v>
      </c>
      <c r="B26" s="7" t="s">
        <v>52</v>
      </c>
      <c r="C26" s="7" t="s">
        <v>53</v>
      </c>
      <c r="D26" s="7" t="s">
        <v>43</v>
      </c>
      <c r="E26" s="7" t="s">
        <v>11</v>
      </c>
      <c r="F26" s="7" t="s">
        <v>51</v>
      </c>
      <c r="G26" s="8">
        <v>42.1</v>
      </c>
      <c r="H26" s="9">
        <v>59.2</v>
      </c>
      <c r="I26" s="10">
        <f t="shared" si="1"/>
        <v>101.30000000000001</v>
      </c>
      <c r="J26" s="9">
        <f t="shared" si="2"/>
        <v>50.650000000000006</v>
      </c>
      <c r="K26" s="9"/>
      <c r="L26" s="9">
        <f t="shared" si="3"/>
        <v>50.650000000000006</v>
      </c>
      <c r="M26" s="10">
        <f t="shared" si="6"/>
        <v>30.39</v>
      </c>
      <c r="N26" s="13">
        <v>85.12</v>
      </c>
      <c r="O26" s="16">
        <f t="shared" si="4"/>
        <v>34.048000000000002</v>
      </c>
      <c r="P26" s="16">
        <f t="shared" si="5"/>
        <v>64.438000000000002</v>
      </c>
      <c r="Q26" s="9">
        <v>2</v>
      </c>
    </row>
    <row r="27" spans="1:17" s="11" customFormat="1" x14ac:dyDescent="0.15">
      <c r="A27" s="7">
        <v>24</v>
      </c>
      <c r="B27" s="7" t="s">
        <v>54</v>
      </c>
      <c r="C27" s="7" t="s">
        <v>55</v>
      </c>
      <c r="D27" s="7" t="s">
        <v>43</v>
      </c>
      <c r="E27" s="7" t="s">
        <v>11</v>
      </c>
      <c r="F27" s="7" t="s">
        <v>51</v>
      </c>
      <c r="G27" s="8">
        <v>48.5</v>
      </c>
      <c r="H27" s="9">
        <v>43.4</v>
      </c>
      <c r="I27" s="10">
        <f t="shared" si="1"/>
        <v>91.9</v>
      </c>
      <c r="J27" s="9">
        <f t="shared" si="2"/>
        <v>45.95</v>
      </c>
      <c r="K27" s="9"/>
      <c r="L27" s="9">
        <f t="shared" si="3"/>
        <v>45.95</v>
      </c>
      <c r="M27" s="10">
        <f t="shared" si="6"/>
        <v>27.57</v>
      </c>
      <c r="N27" s="13">
        <v>87.2</v>
      </c>
      <c r="O27" s="16">
        <f t="shared" si="4"/>
        <v>34.880000000000003</v>
      </c>
      <c r="P27" s="16">
        <f t="shared" si="5"/>
        <v>62.45</v>
      </c>
      <c r="Q27" s="9">
        <v>3</v>
      </c>
    </row>
    <row r="28" spans="1:17" s="11" customFormat="1" x14ac:dyDescent="0.15">
      <c r="A28" s="7">
        <v>25</v>
      </c>
      <c r="B28" s="7" t="s">
        <v>91</v>
      </c>
      <c r="C28" s="7" t="s">
        <v>92</v>
      </c>
      <c r="D28" s="7" t="s">
        <v>89</v>
      </c>
      <c r="E28" s="7" t="s">
        <v>11</v>
      </c>
      <c r="F28" s="7" t="s">
        <v>90</v>
      </c>
      <c r="G28" s="8">
        <v>66</v>
      </c>
      <c r="H28" s="9">
        <v>45.1</v>
      </c>
      <c r="I28" s="10">
        <f>G28+H28</f>
        <v>111.1</v>
      </c>
      <c r="J28" s="9">
        <f>I28*0.5</f>
        <v>55.55</v>
      </c>
      <c r="K28" s="9"/>
      <c r="L28" s="9">
        <f>J28+K28</f>
        <v>55.55</v>
      </c>
      <c r="M28" s="10">
        <f>L28*0.6</f>
        <v>33.33</v>
      </c>
      <c r="N28" s="13">
        <v>89.52</v>
      </c>
      <c r="O28" s="16">
        <f>N28*0.4</f>
        <v>35.808</v>
      </c>
      <c r="P28" s="16">
        <f>M28+O28</f>
        <v>69.138000000000005</v>
      </c>
      <c r="Q28" s="9">
        <v>1</v>
      </c>
    </row>
    <row r="29" spans="1:17" s="11" customFormat="1" x14ac:dyDescent="0.15">
      <c r="A29" s="7">
        <v>26</v>
      </c>
      <c r="B29" s="7" t="s">
        <v>87</v>
      </c>
      <c r="C29" s="7" t="s">
        <v>88</v>
      </c>
      <c r="D29" s="7" t="s">
        <v>89</v>
      </c>
      <c r="E29" s="7" t="s">
        <v>11</v>
      </c>
      <c r="F29" s="7" t="s">
        <v>90</v>
      </c>
      <c r="G29" s="8">
        <v>59.3</v>
      </c>
      <c r="H29" s="9">
        <v>51.8</v>
      </c>
      <c r="I29" s="10">
        <f>G29+H29</f>
        <v>111.1</v>
      </c>
      <c r="J29" s="9">
        <f>I29*0.5</f>
        <v>55.55</v>
      </c>
      <c r="K29" s="9"/>
      <c r="L29" s="9">
        <f>J29+K29</f>
        <v>55.55</v>
      </c>
      <c r="M29" s="10">
        <f>L29*0.6</f>
        <v>33.33</v>
      </c>
      <c r="N29" s="13">
        <v>85.94</v>
      </c>
      <c r="O29" s="16">
        <f>N29*0.4</f>
        <v>34.375999999999998</v>
      </c>
      <c r="P29" s="16">
        <f>M29+O29</f>
        <v>67.705999999999989</v>
      </c>
      <c r="Q29" s="9">
        <v>2</v>
      </c>
    </row>
    <row r="30" spans="1:17" s="11" customFormat="1" x14ac:dyDescent="0.15">
      <c r="A30" s="7">
        <v>27</v>
      </c>
      <c r="B30" s="7" t="s">
        <v>103</v>
      </c>
      <c r="C30" s="7" t="s">
        <v>104</v>
      </c>
      <c r="D30" s="7" t="s">
        <v>89</v>
      </c>
      <c r="E30" s="7" t="s">
        <v>11</v>
      </c>
      <c r="F30" s="7" t="s">
        <v>90</v>
      </c>
      <c r="G30" s="8">
        <v>46.7</v>
      </c>
      <c r="H30" s="9">
        <v>51.2</v>
      </c>
      <c r="I30" s="10">
        <f>G30+H30</f>
        <v>97.9</v>
      </c>
      <c r="J30" s="9">
        <f>I30*0.5</f>
        <v>48.95</v>
      </c>
      <c r="K30" s="9"/>
      <c r="L30" s="9">
        <f>J30+K30</f>
        <v>48.95</v>
      </c>
      <c r="M30" s="10">
        <f>L30*0.6</f>
        <v>29.37</v>
      </c>
      <c r="N30" s="13">
        <v>86.22</v>
      </c>
      <c r="O30" s="16">
        <f>N30*0.4</f>
        <v>34.488</v>
      </c>
      <c r="P30" s="16">
        <f>M30+O30</f>
        <v>63.858000000000004</v>
      </c>
      <c r="Q30" s="9">
        <v>3</v>
      </c>
    </row>
    <row r="31" spans="1:17" s="11" customFormat="1" x14ac:dyDescent="0.15">
      <c r="A31" s="7">
        <v>28</v>
      </c>
      <c r="B31" s="7" t="s">
        <v>17</v>
      </c>
      <c r="C31" s="7" t="s">
        <v>18</v>
      </c>
      <c r="D31" s="7" t="s">
        <v>19</v>
      </c>
      <c r="E31" s="7" t="s">
        <v>11</v>
      </c>
      <c r="F31" s="7" t="s">
        <v>20</v>
      </c>
      <c r="G31" s="8">
        <v>62.5</v>
      </c>
      <c r="H31" s="9">
        <v>52.3</v>
      </c>
      <c r="I31" s="10">
        <f t="shared" si="1"/>
        <v>114.8</v>
      </c>
      <c r="J31" s="9">
        <f t="shared" si="2"/>
        <v>57.4</v>
      </c>
      <c r="K31" s="9"/>
      <c r="L31" s="9">
        <f t="shared" si="3"/>
        <v>57.4</v>
      </c>
      <c r="M31" s="10">
        <f t="shared" si="6"/>
        <v>34.44</v>
      </c>
      <c r="N31" s="13">
        <v>90.04</v>
      </c>
      <c r="O31" s="16">
        <f t="shared" si="4"/>
        <v>36.016000000000005</v>
      </c>
      <c r="P31" s="16">
        <f t="shared" si="5"/>
        <v>70.456000000000003</v>
      </c>
      <c r="Q31" s="9">
        <v>1</v>
      </c>
    </row>
    <row r="32" spans="1:17" s="11" customFormat="1" x14ac:dyDescent="0.15">
      <c r="A32" s="7">
        <v>29</v>
      </c>
      <c r="B32" s="7" t="s">
        <v>21</v>
      </c>
      <c r="C32" s="7" t="s">
        <v>22</v>
      </c>
      <c r="D32" s="7" t="s">
        <v>19</v>
      </c>
      <c r="E32" s="7" t="s">
        <v>11</v>
      </c>
      <c r="F32" s="7" t="s">
        <v>20</v>
      </c>
      <c r="G32" s="8">
        <v>57.8</v>
      </c>
      <c r="H32" s="9">
        <v>53.4</v>
      </c>
      <c r="I32" s="10">
        <f t="shared" si="1"/>
        <v>111.19999999999999</v>
      </c>
      <c r="J32" s="9">
        <f t="shared" si="2"/>
        <v>55.599999999999994</v>
      </c>
      <c r="K32" s="9"/>
      <c r="L32" s="9">
        <f t="shared" si="3"/>
        <v>55.599999999999994</v>
      </c>
      <c r="M32" s="10">
        <f t="shared" si="6"/>
        <v>33.359999999999992</v>
      </c>
      <c r="N32" s="13">
        <v>88.38</v>
      </c>
      <c r="O32" s="16">
        <f t="shared" si="4"/>
        <v>35.351999999999997</v>
      </c>
      <c r="P32" s="16">
        <f t="shared" si="5"/>
        <v>68.711999999999989</v>
      </c>
      <c r="Q32" s="9">
        <v>2</v>
      </c>
    </row>
    <row r="33" spans="1:17" s="11" customFormat="1" x14ac:dyDescent="0.15">
      <c r="A33" s="7">
        <v>30</v>
      </c>
      <c r="B33" s="7" t="s">
        <v>23</v>
      </c>
      <c r="C33" s="7" t="s">
        <v>24</v>
      </c>
      <c r="D33" s="7" t="s">
        <v>19</v>
      </c>
      <c r="E33" s="7" t="s">
        <v>11</v>
      </c>
      <c r="F33" s="7" t="s">
        <v>20</v>
      </c>
      <c r="G33" s="8">
        <v>54.3</v>
      </c>
      <c r="H33" s="9">
        <v>56.6</v>
      </c>
      <c r="I33" s="10">
        <f t="shared" si="1"/>
        <v>110.9</v>
      </c>
      <c r="J33" s="9">
        <f t="shared" si="2"/>
        <v>55.45</v>
      </c>
      <c r="K33" s="9"/>
      <c r="L33" s="9">
        <f t="shared" si="3"/>
        <v>55.45</v>
      </c>
      <c r="M33" s="10">
        <f t="shared" si="6"/>
        <v>33.270000000000003</v>
      </c>
      <c r="N33" s="13">
        <v>86.14</v>
      </c>
      <c r="O33" s="16">
        <f t="shared" si="4"/>
        <v>34.456000000000003</v>
      </c>
      <c r="P33" s="16">
        <f t="shared" si="5"/>
        <v>67.725999999999999</v>
      </c>
      <c r="Q33" s="9">
        <v>3</v>
      </c>
    </row>
    <row r="34" spans="1:17" s="11" customFormat="1" x14ac:dyDescent="0.15">
      <c r="A34" s="7">
        <v>31</v>
      </c>
      <c r="B34" s="7" t="s">
        <v>29</v>
      </c>
      <c r="C34" s="7" t="s">
        <v>30</v>
      </c>
      <c r="D34" s="7" t="s">
        <v>27</v>
      </c>
      <c r="E34" s="7" t="s">
        <v>11</v>
      </c>
      <c r="F34" s="7" t="s">
        <v>28</v>
      </c>
      <c r="G34" s="8">
        <v>47.7</v>
      </c>
      <c r="H34" s="9">
        <v>49.6</v>
      </c>
      <c r="I34" s="10">
        <f>G34+H34</f>
        <v>97.300000000000011</v>
      </c>
      <c r="J34" s="9">
        <f>I34*0.5</f>
        <v>48.650000000000006</v>
      </c>
      <c r="K34" s="9"/>
      <c r="L34" s="9">
        <f>J34+K34</f>
        <v>48.650000000000006</v>
      </c>
      <c r="M34" s="10">
        <f>L34*0.6</f>
        <v>29.19</v>
      </c>
      <c r="N34" s="13">
        <v>85.46</v>
      </c>
      <c r="O34" s="16">
        <f>N34*0.4</f>
        <v>34.183999999999997</v>
      </c>
      <c r="P34" s="16">
        <f>M34+O34</f>
        <v>63.373999999999995</v>
      </c>
      <c r="Q34" s="9">
        <v>1</v>
      </c>
    </row>
    <row r="35" spans="1:17" s="11" customFormat="1" x14ac:dyDescent="0.15">
      <c r="A35" s="7">
        <v>32</v>
      </c>
      <c r="B35" s="7" t="s">
        <v>25</v>
      </c>
      <c r="C35" s="7" t="s">
        <v>26</v>
      </c>
      <c r="D35" s="7" t="s">
        <v>27</v>
      </c>
      <c r="E35" s="7" t="s">
        <v>11</v>
      </c>
      <c r="F35" s="7" t="s">
        <v>28</v>
      </c>
      <c r="G35" s="8">
        <v>46.1</v>
      </c>
      <c r="H35" s="9">
        <v>52.7</v>
      </c>
      <c r="I35" s="10">
        <f>G35+H35</f>
        <v>98.800000000000011</v>
      </c>
      <c r="J35" s="9">
        <f>I35*0.5</f>
        <v>49.400000000000006</v>
      </c>
      <c r="K35" s="9"/>
      <c r="L35" s="9">
        <f>J35+K35</f>
        <v>49.400000000000006</v>
      </c>
      <c r="M35" s="10">
        <f>L35*0.6</f>
        <v>29.64</v>
      </c>
      <c r="N35" s="13">
        <v>84</v>
      </c>
      <c r="O35" s="16">
        <f>N35*0.4</f>
        <v>33.6</v>
      </c>
      <c r="P35" s="16">
        <f>M35+O35</f>
        <v>63.24</v>
      </c>
      <c r="Q35" s="9">
        <v>2</v>
      </c>
    </row>
    <row r="36" spans="1:17" s="11" customFormat="1" x14ac:dyDescent="0.15">
      <c r="A36" s="7">
        <v>33</v>
      </c>
      <c r="B36" s="7" t="s">
        <v>31</v>
      </c>
      <c r="C36" s="7" t="s">
        <v>32</v>
      </c>
      <c r="D36" s="7" t="s">
        <v>27</v>
      </c>
      <c r="E36" s="7" t="s">
        <v>11</v>
      </c>
      <c r="F36" s="7" t="s">
        <v>28</v>
      </c>
      <c r="G36" s="8">
        <v>54.6</v>
      </c>
      <c r="H36" s="9">
        <v>36.200000000000003</v>
      </c>
      <c r="I36" s="10">
        <f>G36+H36</f>
        <v>90.800000000000011</v>
      </c>
      <c r="J36" s="9">
        <f>I36*0.5</f>
        <v>45.400000000000006</v>
      </c>
      <c r="K36" s="9"/>
      <c r="L36" s="9">
        <f>J36+K36</f>
        <v>45.400000000000006</v>
      </c>
      <c r="M36" s="10">
        <f>L36*0.6</f>
        <v>27.240000000000002</v>
      </c>
      <c r="N36" s="13">
        <v>86.22</v>
      </c>
      <c r="O36" s="16">
        <f>N36*0.4</f>
        <v>34.488</v>
      </c>
      <c r="P36" s="16">
        <f>M36+O36</f>
        <v>61.728000000000002</v>
      </c>
      <c r="Q36" s="9">
        <v>3</v>
      </c>
    </row>
    <row r="37" spans="1:17" s="11" customFormat="1" x14ac:dyDescent="0.15">
      <c r="A37" s="7">
        <v>34</v>
      </c>
      <c r="B37" s="7" t="s">
        <v>33</v>
      </c>
      <c r="C37" s="7" t="s">
        <v>34</v>
      </c>
      <c r="D37" s="7" t="s">
        <v>35</v>
      </c>
      <c r="E37" s="7" t="s">
        <v>11</v>
      </c>
      <c r="F37" s="7" t="s">
        <v>36</v>
      </c>
      <c r="G37" s="8">
        <v>59.2</v>
      </c>
      <c r="H37" s="9">
        <v>49.8</v>
      </c>
      <c r="I37" s="10">
        <f t="shared" ref="I37:I39" si="7">G37+H37</f>
        <v>109</v>
      </c>
      <c r="J37" s="9">
        <f t="shared" ref="J37:J39" si="8">I37*0.5</f>
        <v>54.5</v>
      </c>
      <c r="K37" s="9"/>
      <c r="L37" s="9">
        <f t="shared" ref="L37:L39" si="9">J37+K37</f>
        <v>54.5</v>
      </c>
      <c r="M37" s="10">
        <f t="shared" ref="M37:M39" si="10">L37*0.6</f>
        <v>32.699999999999996</v>
      </c>
      <c r="N37" s="13">
        <v>86.68</v>
      </c>
      <c r="O37" s="16">
        <f t="shared" si="4"/>
        <v>34.672000000000004</v>
      </c>
      <c r="P37" s="16">
        <f t="shared" si="5"/>
        <v>67.372</v>
      </c>
      <c r="Q37" s="9">
        <v>1</v>
      </c>
    </row>
    <row r="38" spans="1:17" s="11" customFormat="1" x14ac:dyDescent="0.15">
      <c r="A38" s="7">
        <v>35</v>
      </c>
      <c r="B38" s="7" t="s">
        <v>37</v>
      </c>
      <c r="C38" s="7" t="s">
        <v>38</v>
      </c>
      <c r="D38" s="7" t="s">
        <v>35</v>
      </c>
      <c r="E38" s="7" t="s">
        <v>11</v>
      </c>
      <c r="F38" s="7" t="s">
        <v>36</v>
      </c>
      <c r="G38" s="8">
        <v>57.6</v>
      </c>
      <c r="H38" s="9">
        <v>47.7</v>
      </c>
      <c r="I38" s="10">
        <f t="shared" si="7"/>
        <v>105.30000000000001</v>
      </c>
      <c r="J38" s="9">
        <f t="shared" si="8"/>
        <v>52.650000000000006</v>
      </c>
      <c r="K38" s="9"/>
      <c r="L38" s="9">
        <f t="shared" si="9"/>
        <v>52.650000000000006</v>
      </c>
      <c r="M38" s="10">
        <f t="shared" si="10"/>
        <v>31.590000000000003</v>
      </c>
      <c r="N38" s="13">
        <v>87.54</v>
      </c>
      <c r="O38" s="16">
        <f t="shared" si="4"/>
        <v>35.016000000000005</v>
      </c>
      <c r="P38" s="16">
        <f t="shared" si="5"/>
        <v>66.606000000000009</v>
      </c>
      <c r="Q38" s="9">
        <v>2</v>
      </c>
    </row>
    <row r="39" spans="1:17" s="11" customFormat="1" x14ac:dyDescent="0.15">
      <c r="A39" s="7">
        <v>36</v>
      </c>
      <c r="B39" s="7" t="s">
        <v>39</v>
      </c>
      <c r="C39" s="7" t="s">
        <v>40</v>
      </c>
      <c r="D39" s="7" t="s">
        <v>35</v>
      </c>
      <c r="E39" s="7" t="s">
        <v>11</v>
      </c>
      <c r="F39" s="7" t="s">
        <v>36</v>
      </c>
      <c r="G39" s="8">
        <v>56.6</v>
      </c>
      <c r="H39" s="9">
        <v>48.3</v>
      </c>
      <c r="I39" s="10">
        <f t="shared" si="7"/>
        <v>104.9</v>
      </c>
      <c r="J39" s="9">
        <f t="shared" si="8"/>
        <v>52.45</v>
      </c>
      <c r="K39" s="9"/>
      <c r="L39" s="9">
        <f t="shared" si="9"/>
        <v>52.45</v>
      </c>
      <c r="M39" s="10">
        <f t="shared" si="10"/>
        <v>31.47</v>
      </c>
      <c r="N39" s="13">
        <v>84.3</v>
      </c>
      <c r="O39" s="16">
        <f t="shared" si="4"/>
        <v>33.72</v>
      </c>
      <c r="P39" s="16">
        <f t="shared" si="5"/>
        <v>65.19</v>
      </c>
      <c r="Q39" s="9">
        <v>3</v>
      </c>
    </row>
  </sheetData>
  <mergeCells count="1">
    <mergeCell ref="A2:Q2"/>
  </mergeCells>
  <phoneticPr fontId="2" type="noConversion"/>
  <conditionalFormatting sqref="B30">
    <cfRule type="duplicateValues" dxfId="0" priority="1"/>
  </conditionalFormatting>
  <printOptions horizontalCentered="1"/>
  <pageMargins left="0.1" right="0.1" top="0.5" bottom="0.5" header="0.3" footer="0.3"/>
  <pageSetup paperSize="9" scale="80" orientation="landscape" horizontalDpi="0" verticalDpi="0" r:id="rId1"/>
  <headerFooter>
    <oddFooter>&amp;C第&amp;P页，共 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 (2)</vt:lpstr>
      <vt:lpstr>'Sheet1 (2)'!Print_Titles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ABC</cp:lastModifiedBy>
  <cp:lastPrinted>2021-07-25T05:52:41Z</cp:lastPrinted>
  <dcterms:created xsi:type="dcterms:W3CDTF">2021-07-02T02:45:24Z</dcterms:created>
  <dcterms:modified xsi:type="dcterms:W3CDTF">2021-07-26T08:26:42Z</dcterms:modified>
</cp:coreProperties>
</file>